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<sst xmlns="http://schemas.openxmlformats.org/spreadsheetml/2006/main" count="76" uniqueCount="41">
  <si>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Plan przychodów i wydatków zakładów budżetowych na 2009 rok</t>
  </si>
  <si>
    <t>Załącznik nr 11 do uchwały rady Miejskiej w Gubinie nr XXVI/355/2008 z dnia 18 grudnia 2008 r.</t>
  </si>
  <si>
    <t>Lp.</t>
  </si>
  <si>
    <t>Wyszczególnienie</t>
  </si>
  <si>
    <t xml:space="preserve">Stan środków obrotowych** na początek roku </t>
  </si>
  <si>
    <t>Przychody*</t>
  </si>
  <si>
    <t>Wydatki</t>
  </si>
  <si>
    <t>Stan środków obrotowych** na koniec roku</t>
  </si>
  <si>
    <t>Rozliczenie z budżetem z tytułu wpłat nadwyżek środków za 2006r.</t>
  </si>
  <si>
    <t>ogółem</t>
  </si>
  <si>
    <t>w tym:</t>
  </si>
  <si>
    <t>w tym: wpłata do budżetu</t>
  </si>
  <si>
    <t>dotacje z budżetu***</t>
  </si>
  <si>
    <t>§ 265</t>
  </si>
  <si>
    <t>na inwestycje</t>
  </si>
  <si>
    <t>I.</t>
  </si>
  <si>
    <t>Zakłady budżetowe</t>
  </si>
  <si>
    <t>x</t>
  </si>
  <si>
    <t>z tego:</t>
  </si>
  <si>
    <r>
      <t xml:space="preserve">1. Miejski Zakład Usług Miejskich </t>
    </r>
    <r>
      <rPr>
        <i/>
        <sz val="8"/>
        <rFont val="Arial CE"/>
        <family val="2"/>
      </rPr>
      <t>(600/60016)</t>
    </r>
  </si>
  <si>
    <r>
      <t xml:space="preserve">2. Miejski Zakład Usług Miejskich </t>
    </r>
    <r>
      <rPr>
        <i/>
        <sz val="8"/>
        <rFont val="Arial CE"/>
        <family val="2"/>
      </rPr>
      <t>(700/70004)</t>
    </r>
  </si>
  <si>
    <r>
      <t xml:space="preserve">3. Szkoły Podstawowe  </t>
    </r>
    <r>
      <rPr>
        <i/>
        <sz val="8"/>
        <rFont val="Arial CE"/>
        <family val="0"/>
      </rPr>
      <t>(801/80101)</t>
    </r>
  </si>
  <si>
    <t>3.1 Szkoła Podstawowa Nr 1</t>
  </si>
  <si>
    <t>3.2 Szkoła Podstawowa Nr 2</t>
  </si>
  <si>
    <t>3.3 Szkoła Podstawowa Nr 3</t>
  </si>
  <si>
    <r>
      <t xml:space="preserve">4.Przedszkole </t>
    </r>
    <r>
      <rPr>
        <i/>
        <sz val="8"/>
        <rFont val="Arial CE"/>
        <family val="0"/>
      </rPr>
      <t>(801/80104)</t>
    </r>
  </si>
  <si>
    <t>4.1 Przedszkole Miejskie Nr 1</t>
  </si>
  <si>
    <t>4.2 Przedszkole Miejskie Nr 2</t>
  </si>
  <si>
    <t>4.3 Przedszkole Miejskie Nr 3</t>
  </si>
  <si>
    <r>
      <t xml:space="preserve">5. Gimnazja </t>
    </r>
    <r>
      <rPr>
        <i/>
        <sz val="8"/>
        <rFont val="Arial CE"/>
        <family val="0"/>
      </rPr>
      <t>(801/80110)</t>
    </r>
  </si>
  <si>
    <t>5.1 Gimnazjum Nr 1</t>
  </si>
  <si>
    <t>5.2 Gimnazjum Nr 2</t>
  </si>
  <si>
    <r>
      <t xml:space="preserve">6. Liceum Ogólnokształcące </t>
    </r>
    <r>
      <rPr>
        <i/>
        <sz val="8"/>
        <rFont val="Arial CE"/>
        <family val="0"/>
      </rPr>
      <t>(801/80120)</t>
    </r>
  </si>
  <si>
    <t>Ogółem</t>
  </si>
  <si>
    <t>W odniesieniu do dochodów własnych jednostek budżetowych:</t>
  </si>
  <si>
    <t>* dochody</t>
  </si>
  <si>
    <t>** stan środków piniężnych</t>
  </si>
  <si>
    <t>*** źródła dochodów wskazanych przez Radę</t>
  </si>
  <si>
    <t>Załącznik nr 5</t>
  </si>
  <si>
    <t>do uchwały nr XXVIII/377/2009 Rady Miejskiej w Gubinie</t>
  </si>
  <si>
    <t>z dnia 25 lutego 2009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</si>
</sst>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3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3">
      <selection activeCell="J4" sqref="J4"/>
    </sheetView>
  </sheetViews>
  <sheetFormatPr defaultColWidth="9.140625" defaultRowHeight="12.75"/>
  <cols>
    <col min="1" max="1" width="2.57421875" style="0" customWidth="1"/>
    <col min="2" max="2" width="22.57421875" style="0" customWidth="1"/>
    <col min="3" max="3" width="10.57421875" style="0" customWidth="1"/>
    <col min="4" max="4" width="11.57421875" style="0" customWidth="1"/>
    <col min="5" max="5" width="11.00390625" style="0" customWidth="1"/>
    <col min="8" max="8" width="10.8515625" style="0" customWidth="1"/>
    <col min="10" max="10" width="10.8515625" style="0" customWidth="1"/>
    <col min="11" max="11" width="11.28125" style="0" customWidth="1"/>
  </cols>
  <sheetData>
    <row r="1" spans="7:11" ht="12.75">
      <c r="G1" s="32" t="s">
        <v>38</v>
      </c>
      <c r="H1" s="32"/>
      <c r="I1" s="32"/>
      <c r="J1" s="32"/>
      <c r="K1" s="32"/>
    </row>
    <row r="2" spans="7:11" ht="12.75">
      <c r="G2" s="32" t="s">
        <v>39</v>
      </c>
      <c r="H2" s="32"/>
      <c r="I2" s="32"/>
      <c r="J2" s="32"/>
      <c r="K2" s="32"/>
    </row>
    <row r="3" spans="7:11" ht="12.75">
      <c r="G3" s="32" t="s">
        <v>40</v>
      </c>
      <c r="H3" s="32"/>
      <c r="I3" s="32"/>
      <c r="J3" s="32"/>
      <c r="K3" s="32"/>
    </row>
    <row r="5" spans="9:12" ht="12.75">
      <c r="I5" s="1"/>
      <c r="J5" s="32"/>
      <c r="K5" s="32"/>
      <c r="L5" s="32"/>
    </row>
    <row r="6" spans="1:11" ht="12.75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ht="12.75">
      <c r="C8" s="3" t="s">
        <v>1</v>
      </c>
    </row>
    <row r="10" spans="1:11" ht="12.75">
      <c r="A10" s="34" t="s">
        <v>2</v>
      </c>
      <c r="B10" s="34" t="s">
        <v>3</v>
      </c>
      <c r="C10" s="34" t="s">
        <v>4</v>
      </c>
      <c r="D10" s="35" t="s">
        <v>5</v>
      </c>
      <c r="E10" s="35"/>
      <c r="F10" s="35"/>
      <c r="G10" s="35"/>
      <c r="H10" s="35" t="s">
        <v>6</v>
      </c>
      <c r="I10" s="35"/>
      <c r="J10" s="34" t="s">
        <v>7</v>
      </c>
      <c r="K10" s="34" t="s">
        <v>8</v>
      </c>
    </row>
    <row r="11" spans="1:11" ht="12.75">
      <c r="A11" s="34"/>
      <c r="B11" s="34"/>
      <c r="C11" s="34"/>
      <c r="D11" s="34" t="s">
        <v>9</v>
      </c>
      <c r="E11" s="34" t="s">
        <v>10</v>
      </c>
      <c r="F11" s="34"/>
      <c r="G11" s="34"/>
      <c r="H11" s="34" t="s">
        <v>9</v>
      </c>
      <c r="I11" s="34" t="s">
        <v>11</v>
      </c>
      <c r="J11" s="34"/>
      <c r="K11" s="34"/>
    </row>
    <row r="12" spans="1:11" ht="12.75">
      <c r="A12" s="34"/>
      <c r="B12" s="34"/>
      <c r="C12" s="34"/>
      <c r="D12" s="34"/>
      <c r="E12" s="34" t="s">
        <v>12</v>
      </c>
      <c r="F12" s="34" t="s">
        <v>10</v>
      </c>
      <c r="G12" s="34"/>
      <c r="H12" s="34"/>
      <c r="I12" s="34"/>
      <c r="J12" s="34"/>
      <c r="K12" s="34"/>
    </row>
    <row r="13" spans="1:11" ht="30" customHeight="1">
      <c r="A13" s="34"/>
      <c r="B13" s="34"/>
      <c r="C13" s="34"/>
      <c r="D13" s="34"/>
      <c r="E13" s="34"/>
      <c r="F13" s="5" t="s">
        <v>13</v>
      </c>
      <c r="G13" s="4" t="s">
        <v>14</v>
      </c>
      <c r="H13" s="34"/>
      <c r="I13" s="34"/>
      <c r="J13" s="34"/>
      <c r="K13" s="34"/>
    </row>
    <row r="14" spans="1:11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</row>
    <row r="15" spans="1:11" ht="12.75">
      <c r="A15" s="7" t="s">
        <v>15</v>
      </c>
      <c r="B15" s="7" t="s">
        <v>16</v>
      </c>
      <c r="C15" s="8"/>
      <c r="D15" s="8"/>
      <c r="E15" s="8"/>
      <c r="F15" s="8"/>
      <c r="G15" s="8"/>
      <c r="H15" s="8"/>
      <c r="I15" s="9" t="s">
        <v>17</v>
      </c>
      <c r="J15" s="8"/>
      <c r="K15" s="10" t="s">
        <v>17</v>
      </c>
    </row>
    <row r="16" spans="1:11" ht="12.75">
      <c r="A16" s="11"/>
      <c r="B16" s="11" t="s">
        <v>18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22.5">
      <c r="A17" s="11"/>
      <c r="B17" s="13" t="s">
        <v>19</v>
      </c>
      <c r="C17" s="14" t="s">
        <v>17</v>
      </c>
      <c r="D17" s="15">
        <v>835000</v>
      </c>
      <c r="E17" s="15">
        <f>F17+G17</f>
        <v>835000</v>
      </c>
      <c r="F17" s="15">
        <v>285000</v>
      </c>
      <c r="G17" s="15">
        <v>550000</v>
      </c>
      <c r="H17" s="15">
        <v>835000</v>
      </c>
      <c r="I17" s="14" t="s">
        <v>17</v>
      </c>
      <c r="J17" s="14" t="s">
        <v>17</v>
      </c>
      <c r="K17" s="14" t="s">
        <v>17</v>
      </c>
    </row>
    <row r="18" spans="1:11" ht="22.5">
      <c r="A18" s="11"/>
      <c r="B18" s="13" t="s">
        <v>20</v>
      </c>
      <c r="C18" s="15">
        <v>145100</v>
      </c>
      <c r="D18" s="15">
        <v>3058500</v>
      </c>
      <c r="E18" s="15">
        <v>60000</v>
      </c>
      <c r="F18" s="15">
        <v>0</v>
      </c>
      <c r="G18" s="15">
        <v>30000</v>
      </c>
      <c r="H18" s="15">
        <v>3058500</v>
      </c>
      <c r="I18" s="14" t="s">
        <v>17</v>
      </c>
      <c r="J18" s="15">
        <v>145100</v>
      </c>
      <c r="K18" s="14" t="s">
        <v>17</v>
      </c>
    </row>
    <row r="19" spans="1:11" ht="22.5">
      <c r="A19" s="11"/>
      <c r="B19" s="16" t="s">
        <v>21</v>
      </c>
      <c r="C19" s="17">
        <f>C20+C21+C22</f>
        <v>-252270.41999999998</v>
      </c>
      <c r="D19" s="17">
        <f>D20+D21+D22</f>
        <v>7526049</v>
      </c>
      <c r="E19" s="17">
        <f>E20+E21+E22</f>
        <v>7253649</v>
      </c>
      <c r="F19" s="17">
        <v>0</v>
      </c>
      <c r="G19" s="17">
        <v>0</v>
      </c>
      <c r="H19" s="17">
        <f>H20+H21+H22</f>
        <v>7533549</v>
      </c>
      <c r="I19" s="18" t="s">
        <v>17</v>
      </c>
      <c r="J19" s="17">
        <f>J20+J21+J22</f>
        <v>-259770.41999999998</v>
      </c>
      <c r="K19" s="18" t="s">
        <v>17</v>
      </c>
    </row>
    <row r="20" spans="1:11" ht="12.75">
      <c r="A20" s="11"/>
      <c r="B20" s="19" t="s">
        <v>22</v>
      </c>
      <c r="C20" s="20">
        <v>-94067.76</v>
      </c>
      <c r="D20" s="20">
        <v>2136470</v>
      </c>
      <c r="E20" s="21">
        <f>2010270+2500</f>
        <v>2012770</v>
      </c>
      <c r="F20" s="20">
        <v>0</v>
      </c>
      <c r="G20" s="20">
        <v>0</v>
      </c>
      <c r="H20" s="20">
        <v>2136470</v>
      </c>
      <c r="I20" s="22" t="s">
        <v>17</v>
      </c>
      <c r="J20" s="20">
        <v>-94067.76</v>
      </c>
      <c r="K20" s="22" t="s">
        <v>17</v>
      </c>
    </row>
    <row r="21" spans="1:11" ht="12.75">
      <c r="A21" s="11"/>
      <c r="B21" s="19" t="s">
        <v>23</v>
      </c>
      <c r="C21" s="20">
        <v>-92756.26</v>
      </c>
      <c r="D21" s="20">
        <v>3104810</v>
      </c>
      <c r="E21" s="21">
        <f>3009810+2500</f>
        <v>3012310</v>
      </c>
      <c r="F21" s="20">
        <v>0</v>
      </c>
      <c r="G21" s="20">
        <v>0</v>
      </c>
      <c r="H21" s="20">
        <v>3104810</v>
      </c>
      <c r="I21" s="22" t="s">
        <v>17</v>
      </c>
      <c r="J21" s="20">
        <v>-92756.26</v>
      </c>
      <c r="K21" s="22" t="s">
        <v>17</v>
      </c>
    </row>
    <row r="22" spans="1:11" ht="12.75">
      <c r="A22" s="11"/>
      <c r="B22" s="19" t="s">
        <v>24</v>
      </c>
      <c r="C22" s="20">
        <v>-65446.4</v>
      </c>
      <c r="D22" s="20">
        <v>2284769</v>
      </c>
      <c r="E22" s="21">
        <f>2226069+2500</f>
        <v>2228569</v>
      </c>
      <c r="F22" s="20">
        <v>0</v>
      </c>
      <c r="G22" s="20">
        <v>0</v>
      </c>
      <c r="H22" s="20">
        <v>2292269</v>
      </c>
      <c r="I22" s="22" t="s">
        <v>17</v>
      </c>
      <c r="J22" s="20">
        <v>-72946.4</v>
      </c>
      <c r="K22" s="22" t="s">
        <v>17</v>
      </c>
    </row>
    <row r="23" spans="1:11" ht="12.75">
      <c r="A23" s="11"/>
      <c r="B23" s="16" t="s">
        <v>25</v>
      </c>
      <c r="C23" s="17">
        <f>C24+C25+C26</f>
        <v>-17653.260000000002</v>
      </c>
      <c r="D23" s="17">
        <f>D24+D25+D26</f>
        <v>2546300</v>
      </c>
      <c r="E23" s="17">
        <f>E24+E25+E26</f>
        <v>1967900</v>
      </c>
      <c r="F23" s="17">
        <v>0</v>
      </c>
      <c r="G23" s="17">
        <v>0</v>
      </c>
      <c r="H23" s="17">
        <f>H24+H25+H26</f>
        <v>2546300</v>
      </c>
      <c r="I23" s="18" t="s">
        <v>17</v>
      </c>
      <c r="J23" s="17">
        <f>J24+J25+J26</f>
        <v>-17653.260000000002</v>
      </c>
      <c r="K23" s="18" t="s">
        <v>17</v>
      </c>
    </row>
    <row r="24" spans="1:11" ht="12" customHeight="1">
      <c r="A24" s="11"/>
      <c r="B24" s="23" t="s">
        <v>26</v>
      </c>
      <c r="C24" s="24">
        <v>8559.73</v>
      </c>
      <c r="D24" s="24">
        <v>715016</v>
      </c>
      <c r="E24" s="21">
        <f>558866+500</f>
        <v>559366</v>
      </c>
      <c r="F24" s="24">
        <v>0</v>
      </c>
      <c r="G24" s="24">
        <v>0</v>
      </c>
      <c r="H24" s="24">
        <v>715016</v>
      </c>
      <c r="I24" s="25" t="s">
        <v>17</v>
      </c>
      <c r="J24" s="24">
        <v>8559.73</v>
      </c>
      <c r="K24" s="25" t="s">
        <v>17</v>
      </c>
    </row>
    <row r="25" spans="1:11" ht="13.5" customHeight="1">
      <c r="A25" s="11"/>
      <c r="B25" s="23" t="s">
        <v>27</v>
      </c>
      <c r="C25" s="24">
        <v>-22226.88</v>
      </c>
      <c r="D25" s="24">
        <v>913684</v>
      </c>
      <c r="E25" s="21">
        <f>703534+500</f>
        <v>704034</v>
      </c>
      <c r="F25" s="24">
        <v>0</v>
      </c>
      <c r="G25" s="24">
        <v>0</v>
      </c>
      <c r="H25" s="24">
        <v>913684</v>
      </c>
      <c r="I25" s="25" t="s">
        <v>17</v>
      </c>
      <c r="J25" s="24">
        <v>-22226.88</v>
      </c>
      <c r="K25" s="25" t="s">
        <v>17</v>
      </c>
    </row>
    <row r="26" spans="1:11" ht="14.25" customHeight="1">
      <c r="A26" s="11"/>
      <c r="B26" s="23" t="s">
        <v>28</v>
      </c>
      <c r="C26" s="24">
        <v>-3986.11</v>
      </c>
      <c r="D26" s="24">
        <v>917600</v>
      </c>
      <c r="E26" s="21">
        <f>704000+500</f>
        <v>704500</v>
      </c>
      <c r="F26" s="24">
        <v>0</v>
      </c>
      <c r="G26" s="24">
        <v>0</v>
      </c>
      <c r="H26" s="24">
        <v>917600</v>
      </c>
      <c r="I26" s="25" t="s">
        <v>17</v>
      </c>
      <c r="J26" s="24">
        <v>-3986.11</v>
      </c>
      <c r="K26" s="25" t="s">
        <v>17</v>
      </c>
    </row>
    <row r="27" spans="1:11" ht="12.75">
      <c r="A27" s="11"/>
      <c r="B27" s="16" t="s">
        <v>29</v>
      </c>
      <c r="C27" s="17">
        <f>C28+C29</f>
        <v>-81394.92</v>
      </c>
      <c r="D27" s="17">
        <f>D28+D29</f>
        <v>3098356</v>
      </c>
      <c r="E27" s="17">
        <f>E28+E29</f>
        <v>3092206</v>
      </c>
      <c r="F27" s="17">
        <v>0</v>
      </c>
      <c r="G27" s="17">
        <v>0</v>
      </c>
      <c r="H27" s="17">
        <f>H28+H29</f>
        <v>3101377</v>
      </c>
      <c r="I27" s="18" t="s">
        <v>17</v>
      </c>
      <c r="J27" s="17">
        <f>J28+J29</f>
        <v>-84415.92</v>
      </c>
      <c r="K27" s="18" t="s">
        <v>17</v>
      </c>
    </row>
    <row r="28" spans="1:11" ht="12.75">
      <c r="A28" s="11"/>
      <c r="B28" s="23" t="s">
        <v>30</v>
      </c>
      <c r="C28" s="24">
        <v>-80843.94</v>
      </c>
      <c r="D28" s="24">
        <v>1882679</v>
      </c>
      <c r="E28" s="21">
        <v>1879179</v>
      </c>
      <c r="F28" s="24">
        <v>0</v>
      </c>
      <c r="G28" s="24">
        <v>0</v>
      </c>
      <c r="H28" s="24">
        <v>1882679</v>
      </c>
      <c r="I28" s="25" t="s">
        <v>17</v>
      </c>
      <c r="J28" s="24">
        <v>-80843.94</v>
      </c>
      <c r="K28" s="25" t="s">
        <v>17</v>
      </c>
    </row>
    <row r="29" spans="1:11" ht="12.75">
      <c r="A29" s="11"/>
      <c r="B29" s="23" t="s">
        <v>31</v>
      </c>
      <c r="C29" s="24">
        <v>-550.98</v>
      </c>
      <c r="D29" s="24">
        <v>1215677</v>
      </c>
      <c r="E29" s="21">
        <v>1213027</v>
      </c>
      <c r="F29" s="24">
        <v>0</v>
      </c>
      <c r="G29" s="24">
        <v>0</v>
      </c>
      <c r="H29" s="24">
        <v>1218698</v>
      </c>
      <c r="I29" s="25" t="s">
        <v>17</v>
      </c>
      <c r="J29" s="24">
        <v>-3571.98</v>
      </c>
      <c r="K29" s="25" t="s">
        <v>17</v>
      </c>
    </row>
    <row r="30" spans="1:11" ht="22.5">
      <c r="A30" s="11"/>
      <c r="B30" s="16" t="s">
        <v>32</v>
      </c>
      <c r="C30" s="17">
        <v>17804.52</v>
      </c>
      <c r="D30" s="17">
        <v>1985636</v>
      </c>
      <c r="E30" s="15">
        <f>1899836+2500</f>
        <v>1902336</v>
      </c>
      <c r="F30" s="17">
        <v>0</v>
      </c>
      <c r="G30" s="17">
        <v>0</v>
      </c>
      <c r="H30" s="17">
        <v>1997038</v>
      </c>
      <c r="I30" s="18" t="s">
        <v>17</v>
      </c>
      <c r="J30" s="31">
        <v>6402.52</v>
      </c>
      <c r="K30" s="26" t="s">
        <v>17</v>
      </c>
    </row>
    <row r="31" spans="1:11" ht="12.75">
      <c r="A31" s="36" t="s">
        <v>33</v>
      </c>
      <c r="B31" s="37"/>
      <c r="C31" s="27">
        <f>C30+C27+D33+C23+C19+C18</f>
        <v>-188414.07999999996</v>
      </c>
      <c r="D31" s="27">
        <f>D30+D27+D23+D19+D18+D17</f>
        <v>19049841</v>
      </c>
      <c r="E31" s="27">
        <f>E30+E27+E23+E19+E18+E17</f>
        <v>15111091</v>
      </c>
      <c r="F31" s="27">
        <f>F30+F27+F23+F19+F18+F17</f>
        <v>285000</v>
      </c>
      <c r="G31" s="27">
        <f>G30+G27+G23+G19+G18+G17</f>
        <v>580000</v>
      </c>
      <c r="H31" s="27">
        <f>H30+H27+H23+H19+H18+H17</f>
        <v>19071764</v>
      </c>
      <c r="I31" s="28" t="s">
        <v>17</v>
      </c>
      <c r="J31" s="27">
        <f>J30+J27+J23+J19+J18</f>
        <v>-210337.07999999996</v>
      </c>
      <c r="K31" s="28" t="s">
        <v>17</v>
      </c>
    </row>
    <row r="32" spans="1:11" ht="12.75">
      <c r="A32" s="29" t="s">
        <v>34</v>
      </c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2.75">
      <c r="A33" s="29" t="s">
        <v>35</v>
      </c>
      <c r="B33" s="29"/>
      <c r="C33" s="30"/>
      <c r="D33" s="30"/>
      <c r="E33" s="30"/>
      <c r="F33" s="30"/>
      <c r="G33" s="30"/>
      <c r="H33" s="30"/>
      <c r="I33" s="30"/>
      <c r="J33" s="30"/>
      <c r="K33" s="30"/>
    </row>
    <row r="34" spans="1:2" ht="12.75">
      <c r="A34" s="29" t="s">
        <v>36</v>
      </c>
      <c r="B34" s="29"/>
    </row>
    <row r="35" spans="1:2" ht="12.75">
      <c r="A35" s="29" t="s">
        <v>37</v>
      </c>
      <c r="B35" s="29"/>
    </row>
  </sheetData>
  <mergeCells count="19">
    <mergeCell ref="A31:B31"/>
    <mergeCell ref="E11:G11"/>
    <mergeCell ref="H11:H13"/>
    <mergeCell ref="I11:I13"/>
    <mergeCell ref="E12:E13"/>
    <mergeCell ref="F12:G12"/>
    <mergeCell ref="A6:K6"/>
    <mergeCell ref="A10:A13"/>
    <mergeCell ref="B10:B13"/>
    <mergeCell ref="C10:C13"/>
    <mergeCell ref="D10:G10"/>
    <mergeCell ref="H10:I10"/>
    <mergeCell ref="J10:J13"/>
    <mergeCell ref="K10:K13"/>
    <mergeCell ref="D11:D13"/>
    <mergeCell ref="G1:K1"/>
    <mergeCell ref="G2:K2"/>
    <mergeCell ref="G3:K3"/>
    <mergeCell ref="J5:L5"/>
  </mergeCells>
  <printOptions/>
  <pageMargins left="0.75" right="0.75" top="0.54" bottom="0.7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2009-02-26T08:30:15Z</cp:lastPrinted>
  <dcterms:created xsi:type="dcterms:W3CDTF">2009-02-18T12:15:03Z</dcterms:created>
  <dcterms:modified xsi:type="dcterms:W3CDTF">2009-02-26T08:30:42Z</dcterms:modified>
  <cp:category/>
  <cp:version/>
  <cp:contentType/>
  <cp:contentStatus/>
</cp:coreProperties>
</file>