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<sst xmlns="http://schemas.openxmlformats.org/spreadsheetml/2006/main" count="75" uniqueCount="40">
  <si>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2007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</si>
  <si>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</si>
  <si>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</si>
  <si>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</si>
  <si>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</si>
  <si>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</si>
  <si>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</si>
  <si>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</si>
  <si>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</si>
  <si>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</si>
  <si>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</si>
  <si>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</si>
  <si>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</si>
  <si>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</si>
  <si>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</si>
  <si>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</si>
  <si>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</si>
  <si>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</si>
  <si>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</si>
  <si>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</si>
  <si>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</si>
  <si>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</si>
  <si>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</si>
  <si>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</si>
  <si>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</si>
  <si>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</si>
  <si>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</si>
  <si>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</si>
  <si>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</si>
  <si>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</si>
  <si>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</si>
  <si>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</si>
  <si>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</si>
  <si>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</si>
  <si>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</si>
  <si>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</si>
  <si>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</si>
  <si>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4</t>
  </si>
  <si>
    <t xml:space="preserve">z dnia 27 września 2007 r. </t>
  </si>
  <si>
    <t>do uchwały Rady Miejskiej w Gubinie nr XII/135/2007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</si>
</sst>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L5" sqref="L5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11:12" ht="12.75">
      <c r="K1" s="31" t="s">
        <v>37</v>
      </c>
      <c r="L1" s="31"/>
    </row>
    <row r="2" spans="8:12" ht="12.75">
      <c r="H2" s="28" t="s">
        <v>39</v>
      </c>
      <c r="I2" s="28"/>
      <c r="J2" s="28"/>
      <c r="K2" s="28"/>
      <c r="L2" s="28"/>
    </row>
    <row r="3" spans="9:12" ht="12.75">
      <c r="I3" s="27"/>
      <c r="J3" s="31" t="s">
        <v>38</v>
      </c>
      <c r="K3" s="31"/>
      <c r="L3" s="31"/>
    </row>
    <row r="4" ht="12.75">
      <c r="C4" s="1" t="s">
        <v>0</v>
      </c>
    </row>
    <row r="5" ht="12.75">
      <c r="C5" s="1"/>
    </row>
    <row r="7" spans="1:11" ht="12.75">
      <c r="A7" s="33" t="s">
        <v>1</v>
      </c>
      <c r="B7" s="33" t="s">
        <v>2</v>
      </c>
      <c r="C7" s="33" t="s">
        <v>3</v>
      </c>
      <c r="D7" s="32" t="s">
        <v>4</v>
      </c>
      <c r="E7" s="32"/>
      <c r="F7" s="32"/>
      <c r="G7" s="32"/>
      <c r="H7" s="32" t="s">
        <v>5</v>
      </c>
      <c r="I7" s="32"/>
      <c r="J7" s="33" t="s">
        <v>6</v>
      </c>
      <c r="K7" s="33" t="s">
        <v>7</v>
      </c>
    </row>
    <row r="8" spans="1:11" ht="12.75">
      <c r="A8" s="33"/>
      <c r="B8" s="33"/>
      <c r="C8" s="33"/>
      <c r="D8" s="33" t="s">
        <v>8</v>
      </c>
      <c r="E8" s="33" t="s">
        <v>9</v>
      </c>
      <c r="F8" s="33"/>
      <c r="G8" s="33"/>
      <c r="H8" s="33" t="s">
        <v>8</v>
      </c>
      <c r="I8" s="33" t="s">
        <v>10</v>
      </c>
      <c r="J8" s="33"/>
      <c r="K8" s="33"/>
    </row>
    <row r="9" spans="1:11" ht="12.75">
      <c r="A9" s="33"/>
      <c r="B9" s="33"/>
      <c r="C9" s="33"/>
      <c r="D9" s="33"/>
      <c r="E9" s="33" t="s">
        <v>11</v>
      </c>
      <c r="F9" s="33" t="s">
        <v>9</v>
      </c>
      <c r="G9" s="33"/>
      <c r="H9" s="33"/>
      <c r="I9" s="33"/>
      <c r="J9" s="33"/>
      <c r="K9" s="33"/>
    </row>
    <row r="10" spans="1:11" ht="30" customHeight="1">
      <c r="A10" s="33"/>
      <c r="B10" s="33"/>
      <c r="C10" s="33"/>
      <c r="D10" s="33"/>
      <c r="E10" s="33"/>
      <c r="F10" s="3" t="s">
        <v>12</v>
      </c>
      <c r="G10" s="2" t="s">
        <v>13</v>
      </c>
      <c r="H10" s="33"/>
      <c r="I10" s="33"/>
      <c r="J10" s="33"/>
      <c r="K10" s="33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2.75">
      <c r="A12" s="5" t="s">
        <v>14</v>
      </c>
      <c r="B12" s="5" t="s">
        <v>15</v>
      </c>
      <c r="C12" s="6">
        <f>C15+C16+C20+C24+C27</f>
        <v>-118082.86999999998</v>
      </c>
      <c r="D12" s="6">
        <f>D14+D15+D16+D20+D24+D27</f>
        <v>16696712.379999999</v>
      </c>
      <c r="E12" s="6">
        <f>E14+E15+E16+E20+E24+E27</f>
        <v>12776888.379999999</v>
      </c>
      <c r="F12" s="6">
        <f>F14+F15+F16+F20+F24+F27</f>
        <v>356557.38</v>
      </c>
      <c r="G12" s="6">
        <f>G14+G15+G16+G20+G24+G27</f>
        <v>0</v>
      </c>
      <c r="H12" s="6">
        <f>H14+H15+H16+H20+H24+H27</f>
        <v>16839912.38</v>
      </c>
      <c r="I12" s="7" t="s">
        <v>16</v>
      </c>
      <c r="J12" s="6">
        <f>J15+J16+J20+J24+J27</f>
        <v>-261282.87</v>
      </c>
      <c r="K12" s="8" t="s">
        <v>16</v>
      </c>
    </row>
    <row r="13" spans="1:11" ht="12.75">
      <c r="A13" s="9"/>
      <c r="B13" s="9" t="s">
        <v>17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2.5">
      <c r="A14" s="9"/>
      <c r="B14" s="11" t="s">
        <v>18</v>
      </c>
      <c r="C14" s="13" t="s">
        <v>16</v>
      </c>
      <c r="D14" s="12">
        <v>356557.38</v>
      </c>
      <c r="E14" s="12">
        <v>356557.38</v>
      </c>
      <c r="F14" s="12">
        <v>356557.38</v>
      </c>
      <c r="G14" s="12">
        <v>0</v>
      </c>
      <c r="H14" s="12">
        <v>356557.38</v>
      </c>
      <c r="I14" s="13" t="s">
        <v>16</v>
      </c>
      <c r="J14" s="13" t="s">
        <v>16</v>
      </c>
      <c r="K14" s="13" t="s">
        <v>16</v>
      </c>
    </row>
    <row r="15" spans="1:11" ht="22.5">
      <c r="A15" s="9"/>
      <c r="B15" s="11" t="s">
        <v>19</v>
      </c>
      <c r="C15" s="12">
        <v>141790.26</v>
      </c>
      <c r="D15" s="12">
        <v>3134328</v>
      </c>
      <c r="E15" s="12">
        <v>38931</v>
      </c>
      <c r="F15" s="12">
        <v>0</v>
      </c>
      <c r="G15" s="12">
        <v>0</v>
      </c>
      <c r="H15" s="12">
        <v>3134328</v>
      </c>
      <c r="I15" s="13" t="s">
        <v>16</v>
      </c>
      <c r="J15" s="12">
        <v>141790.26</v>
      </c>
      <c r="K15" s="13" t="s">
        <v>16</v>
      </c>
    </row>
    <row r="16" spans="1:11" ht="22.5">
      <c r="A16" s="9"/>
      <c r="B16" s="14" t="s">
        <v>20</v>
      </c>
      <c r="C16" s="15">
        <f>C17+C18+C19</f>
        <v>-259266.66999999998</v>
      </c>
      <c r="D16" s="15">
        <f>D17+D18+D19</f>
        <v>6390540</v>
      </c>
      <c r="E16" s="15">
        <f>E17+E18+E19</f>
        <v>6109320</v>
      </c>
      <c r="F16" s="15">
        <v>0</v>
      </c>
      <c r="G16" s="15">
        <v>0</v>
      </c>
      <c r="H16" s="15">
        <f>H17+H18+H19</f>
        <v>6390540</v>
      </c>
      <c r="I16" s="16" t="s">
        <v>16</v>
      </c>
      <c r="J16" s="15">
        <f>J17+J18+J19</f>
        <v>-259266.66999999998</v>
      </c>
      <c r="K16" s="16" t="s">
        <v>16</v>
      </c>
    </row>
    <row r="17" spans="1:11" ht="12.75">
      <c r="A17" s="9"/>
      <c r="B17" s="17" t="s">
        <v>21</v>
      </c>
      <c r="C17" s="18">
        <v>-89976.92</v>
      </c>
      <c r="D17" s="18">
        <v>1793193</v>
      </c>
      <c r="E17" s="18">
        <v>1673743</v>
      </c>
      <c r="F17" s="18">
        <v>0</v>
      </c>
      <c r="G17" s="18">
        <v>0</v>
      </c>
      <c r="H17" s="18">
        <v>1793193</v>
      </c>
      <c r="I17" s="19" t="s">
        <v>16</v>
      </c>
      <c r="J17" s="18">
        <v>-89976.92</v>
      </c>
      <c r="K17" s="19" t="s">
        <v>16</v>
      </c>
    </row>
    <row r="18" spans="1:11" ht="12.75">
      <c r="A18" s="9"/>
      <c r="B18" s="17" t="s">
        <v>22</v>
      </c>
      <c r="C18" s="18">
        <v>-110134.86</v>
      </c>
      <c r="D18" s="18">
        <v>2582538</v>
      </c>
      <c r="E18" s="18">
        <f>2428184+60034</f>
        <v>2488218</v>
      </c>
      <c r="F18" s="18">
        <v>0</v>
      </c>
      <c r="G18" s="18">
        <v>0</v>
      </c>
      <c r="H18" s="18">
        <v>2582538</v>
      </c>
      <c r="I18" s="19" t="s">
        <v>16</v>
      </c>
      <c r="J18" s="18">
        <v>-110134.86</v>
      </c>
      <c r="K18" s="19" t="s">
        <v>16</v>
      </c>
    </row>
    <row r="19" spans="1:11" ht="12.75">
      <c r="A19" s="9"/>
      <c r="B19" s="17" t="s">
        <v>23</v>
      </c>
      <c r="C19" s="18">
        <v>-59154.89</v>
      </c>
      <c r="D19" s="18">
        <v>2014809</v>
      </c>
      <c r="E19" s="18">
        <f>1900488+8758+38113</f>
        <v>1947359</v>
      </c>
      <c r="F19" s="18">
        <v>0</v>
      </c>
      <c r="G19" s="18">
        <v>0</v>
      </c>
      <c r="H19" s="18">
        <v>2014809</v>
      </c>
      <c r="I19" s="19" t="s">
        <v>16</v>
      </c>
      <c r="J19" s="18">
        <v>-59154.89</v>
      </c>
      <c r="K19" s="19" t="s">
        <v>16</v>
      </c>
    </row>
    <row r="20" spans="1:11" ht="12.75">
      <c r="A20" s="9"/>
      <c r="B20" s="14" t="s">
        <v>24</v>
      </c>
      <c r="C20" s="15">
        <f>C21+C22+C23</f>
        <v>-6290.21</v>
      </c>
      <c r="D20" s="15">
        <f>D21+D22+D23</f>
        <v>2234679</v>
      </c>
      <c r="E20" s="15">
        <f>E21+E22+E23</f>
        <v>1773489</v>
      </c>
      <c r="F20" s="15">
        <v>0</v>
      </c>
      <c r="G20" s="15">
        <v>0</v>
      </c>
      <c r="H20" s="15">
        <f>H21+H22+H23</f>
        <v>2297879</v>
      </c>
      <c r="I20" s="16" t="s">
        <v>16</v>
      </c>
      <c r="J20" s="15">
        <f>J21+J22+J23</f>
        <v>-69490.21</v>
      </c>
      <c r="K20" s="16" t="s">
        <v>16</v>
      </c>
    </row>
    <row r="21" spans="1:11" ht="12" customHeight="1">
      <c r="A21" s="9"/>
      <c r="B21" s="20" t="s">
        <v>25</v>
      </c>
      <c r="C21" s="21">
        <v>12917.74</v>
      </c>
      <c r="D21" s="21">
        <f>586746+10007</f>
        <v>596753</v>
      </c>
      <c r="E21" s="21">
        <f>474976+10007</f>
        <v>484983</v>
      </c>
      <c r="F21" s="21">
        <v>0</v>
      </c>
      <c r="G21" s="21">
        <v>0</v>
      </c>
      <c r="H21" s="21">
        <v>619953</v>
      </c>
      <c r="I21" s="22" t="s">
        <v>16</v>
      </c>
      <c r="J21" s="21">
        <v>-10282.26</v>
      </c>
      <c r="K21" s="22" t="s">
        <v>16</v>
      </c>
    </row>
    <row r="22" spans="1:11" ht="13.5" customHeight="1">
      <c r="A22" s="9"/>
      <c r="B22" s="20" t="s">
        <v>26</v>
      </c>
      <c r="C22" s="21">
        <v>-26738.5</v>
      </c>
      <c r="D22" s="21">
        <f>791369+42189</f>
        <v>833558</v>
      </c>
      <c r="E22" s="21">
        <f>611429+42189</f>
        <v>653618</v>
      </c>
      <c r="F22" s="21">
        <v>0</v>
      </c>
      <c r="G22" s="21">
        <v>0</v>
      </c>
      <c r="H22" s="21">
        <f>791369+42189</f>
        <v>833558</v>
      </c>
      <c r="I22" s="22" t="s">
        <v>16</v>
      </c>
      <c r="J22" s="21">
        <v>-26738.5</v>
      </c>
      <c r="K22" s="22" t="s">
        <v>16</v>
      </c>
    </row>
    <row r="23" spans="1:11" ht="14.25" customHeight="1">
      <c r="A23" s="9"/>
      <c r="B23" s="20" t="s">
        <v>27</v>
      </c>
      <c r="C23" s="21">
        <v>7530.55</v>
      </c>
      <c r="D23" s="21">
        <v>804368</v>
      </c>
      <c r="E23" s="21">
        <f>605863+29025</f>
        <v>634888</v>
      </c>
      <c r="F23" s="21">
        <v>0</v>
      </c>
      <c r="G23" s="21">
        <v>0</v>
      </c>
      <c r="H23" s="21">
        <v>844368</v>
      </c>
      <c r="I23" s="22" t="s">
        <v>16</v>
      </c>
      <c r="J23" s="21">
        <v>-32469.45</v>
      </c>
      <c r="K23" s="22" t="s">
        <v>16</v>
      </c>
    </row>
    <row r="24" spans="1:11" ht="12.75">
      <c r="A24" s="9"/>
      <c r="B24" s="14" t="s">
        <v>28</v>
      </c>
      <c r="C24" s="15">
        <f>C25+C26</f>
        <v>12351.949999999997</v>
      </c>
      <c r="D24" s="15">
        <f>D25+D26</f>
        <v>2600108</v>
      </c>
      <c r="E24" s="15">
        <f>E25+E26</f>
        <v>2592191</v>
      </c>
      <c r="F24" s="15">
        <v>0</v>
      </c>
      <c r="G24" s="15">
        <v>0</v>
      </c>
      <c r="H24" s="15">
        <f>H25+H26</f>
        <v>2680108</v>
      </c>
      <c r="I24" s="16" t="s">
        <v>16</v>
      </c>
      <c r="J24" s="15">
        <f>J25+J26</f>
        <v>-67648.05</v>
      </c>
      <c r="K24" s="16" t="s">
        <v>16</v>
      </c>
    </row>
    <row r="25" spans="1:11" ht="12.75">
      <c r="A25" s="9"/>
      <c r="B25" s="20" t="s">
        <v>29</v>
      </c>
      <c r="C25" s="21">
        <v>-68617.19</v>
      </c>
      <c r="D25" s="21">
        <f>1458133+13985+40228</f>
        <v>1512346</v>
      </c>
      <c r="E25" s="21">
        <f>1454666+13985+40228</f>
        <v>1508879</v>
      </c>
      <c r="F25" s="21">
        <v>0</v>
      </c>
      <c r="G25" s="21">
        <v>0</v>
      </c>
      <c r="H25" s="21">
        <f>1458133+13985+40228</f>
        <v>1512346</v>
      </c>
      <c r="I25" s="22" t="s">
        <v>16</v>
      </c>
      <c r="J25" s="21">
        <v>-68617.19</v>
      </c>
      <c r="K25" s="22" t="s">
        <v>16</v>
      </c>
    </row>
    <row r="26" spans="1:11" ht="12.75">
      <c r="A26" s="9"/>
      <c r="B26" s="20" t="s">
        <v>30</v>
      </c>
      <c r="C26" s="21">
        <v>80969.14</v>
      </c>
      <c r="D26" s="21">
        <f>1054328+33134+300</f>
        <v>1087762</v>
      </c>
      <c r="E26" s="21">
        <f>1050178+33134</f>
        <v>1083312</v>
      </c>
      <c r="F26" s="21">
        <v>0</v>
      </c>
      <c r="G26" s="21">
        <v>0</v>
      </c>
      <c r="H26" s="21">
        <v>1167762</v>
      </c>
      <c r="I26" s="22" t="s">
        <v>16</v>
      </c>
      <c r="J26" s="21">
        <v>969.14</v>
      </c>
      <c r="K26" s="22" t="s">
        <v>16</v>
      </c>
    </row>
    <row r="27" spans="1:11" ht="22.5">
      <c r="A27" s="9"/>
      <c r="B27" s="14" t="s">
        <v>31</v>
      </c>
      <c r="C27" s="15">
        <v>-6668.2</v>
      </c>
      <c r="D27" s="15">
        <v>1980500</v>
      </c>
      <c r="E27" s="15">
        <v>1906400</v>
      </c>
      <c r="F27" s="15">
        <v>0</v>
      </c>
      <c r="G27" s="15">
        <v>0</v>
      </c>
      <c r="H27" s="15">
        <v>1980500</v>
      </c>
      <c r="I27" s="16" t="s">
        <v>16</v>
      </c>
      <c r="J27" s="15">
        <v>-6668.2</v>
      </c>
      <c r="K27" s="16" t="s">
        <v>16</v>
      </c>
    </row>
    <row r="28" spans="1:11" ht="12.75">
      <c r="A28" s="29" t="s">
        <v>32</v>
      </c>
      <c r="B28" s="30"/>
      <c r="C28" s="23">
        <f>C27+C24+D30+C20+C16+C15</f>
        <v>-118082.86999999997</v>
      </c>
      <c r="D28" s="23">
        <f>D27+D24+D20+D16+D15+D14</f>
        <v>16696712.38</v>
      </c>
      <c r="E28" s="23">
        <f>E27+E24+E20+E16+E15+E14</f>
        <v>12776888.38</v>
      </c>
      <c r="F28" s="23">
        <f>F27+F24+F20+F16+F15+F14</f>
        <v>356557.38</v>
      </c>
      <c r="G28" s="23">
        <f>G27+G24+G20+G16+G15+G14</f>
        <v>0</v>
      </c>
      <c r="H28" s="23">
        <f>H27+H24+H20+H16+H15+H14</f>
        <v>16839912.38</v>
      </c>
      <c r="I28" s="24" t="s">
        <v>16</v>
      </c>
      <c r="J28" s="23">
        <f>J27+J24+J20+J16+J15</f>
        <v>-261282.87</v>
      </c>
      <c r="K28" s="24" t="s">
        <v>16</v>
      </c>
    </row>
    <row r="29" spans="1:11" ht="12.75">
      <c r="A29" s="25" t="s">
        <v>33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5" t="s">
        <v>34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2" ht="12.75">
      <c r="A31" s="25" t="s">
        <v>35</v>
      </c>
      <c r="B31" s="25"/>
    </row>
    <row r="32" spans="1:2" ht="12.75">
      <c r="A32" s="25" t="s">
        <v>36</v>
      </c>
      <c r="B32" s="25"/>
    </row>
  </sheetData>
  <mergeCells count="17">
    <mergeCell ref="I8:I10"/>
    <mergeCell ref="E9:E10"/>
    <mergeCell ref="F9:G9"/>
    <mergeCell ref="A7:A10"/>
    <mergeCell ref="B7:B10"/>
    <mergeCell ref="C7:C10"/>
    <mergeCell ref="D7:G7"/>
    <mergeCell ref="H2:L2"/>
    <mergeCell ref="A28:B28"/>
    <mergeCell ref="K1:L1"/>
    <mergeCell ref="J3:L3"/>
    <mergeCell ref="H7:I7"/>
    <mergeCell ref="J7:J10"/>
    <mergeCell ref="K7:K10"/>
    <mergeCell ref="D8:D10"/>
    <mergeCell ref="E8:G8"/>
    <mergeCell ref="H8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2007-09-24T06:50:41Z</cp:lastPrinted>
  <dcterms:created xsi:type="dcterms:W3CDTF">2007-05-28T06:12:41Z</dcterms:created>
  <dcterms:modified xsi:type="dcterms:W3CDTF">2007-09-28T10:26:30Z</dcterms:modified>
  <cp:category/>
  <cp:version/>
  <cp:contentType/>
  <cp:contentStatus/>
</cp:coreProperties>
</file>