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<sst xmlns="http://schemas.openxmlformats.org/spreadsheetml/2006/main" count="79" uniqueCount="61">
  <si>
    <t>Lp.</t>
  </si>
  <si>
    <t>Dział</t>
  </si>
  <si>
    <t>Rozdział</t>
  </si>
  <si>
    <t>Paragraf</t>
  </si>
  <si>
    <t xml:space="preserve">Nzawa / Nazwa zadania inwestycyjnego 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</si>
  <si>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</si>
  <si>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</si>
  <si>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</si>
  <si>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</si>
  <si>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</si>
  <si>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obligacje, kredyty i pożyczki </t>
  </si>
  <si>
    <t>środki pochodzące z innych źródeł*</t>
  </si>
  <si>
    <t>środki wymienione w art.5 ust.1 pkt 2 i 3 u.f.p.</t>
  </si>
  <si>
    <t>*</t>
  </si>
  <si>
    <t>1.</t>
  </si>
  <si>
    <t>Wydatki inwestycyjne jednostek budżetowych</t>
  </si>
  <si>
    <t>UM</t>
  </si>
  <si>
    <t>Transport i łączność</t>
  </si>
  <si>
    <t>Drogi publiczne gminne</t>
  </si>
  <si>
    <t>3.</t>
  </si>
  <si>
    <t>750</t>
  </si>
  <si>
    <t>Administracja publiczna</t>
  </si>
  <si>
    <t>6050</t>
  </si>
  <si>
    <t>Ogółem</t>
  </si>
  <si>
    <t>x</t>
  </si>
  <si>
    <t>* Wybrać odpowiednie oznaczenie źródła finansowania:</t>
  </si>
  <si>
    <t xml:space="preserve"> </t>
  </si>
  <si>
    <t>A.Dotacje i środki z budżetu państwa (np..od wojewody, MEN, UKFiS)</t>
  </si>
  <si>
    <t>B.Środki i dotacje otrzymane od innych jst oraz innych jednostek zalicznych do sektora finansów publicznych</t>
  </si>
  <si>
    <t>C.Inne źródła</t>
  </si>
  <si>
    <t>Tabela Nr 3</t>
  </si>
  <si>
    <t>900</t>
  </si>
  <si>
    <t>Gospodarka komunalna i ochrona środowiska</t>
  </si>
  <si>
    <t>90002</t>
  </si>
  <si>
    <t>Gospodarka odpadami</t>
  </si>
  <si>
    <t>6010</t>
  </si>
  <si>
    <t>Wydatki na zakup i objęcie akcji, wniesienie wkładów do spółek prawa handlowego oraz na uzupełnienie funduszy statutowych banków państwowych i innych instytucji finansowych</t>
  </si>
  <si>
    <t>01. Projekt przebudowy skrzyżowania ul. Nowa, Wyspiańskiego, Chopina</t>
  </si>
  <si>
    <t>6630</t>
  </si>
  <si>
    <t>Dotacje celowe przekazane do samorządu województwa na inwestycje i zakupy inwestycyjne realizowane na podstawie porozumień (umów) między jednostkami samorządu terytorialnego</t>
  </si>
  <si>
    <t>Wydatki majątkowe na  2012 rok</t>
  </si>
  <si>
    <t>rok budżetowy 2012 (8+9+10+11)</t>
  </si>
  <si>
    <t>75095</t>
  </si>
  <si>
    <t>Pozostała działalność</t>
  </si>
  <si>
    <t>90001</t>
  </si>
  <si>
    <t>Gospodarka ściekowa i ochrona wód</t>
  </si>
  <si>
    <t>01. Utworzenie obszarów aktywności gospodarczej - ul. Cmentarna w Gubinie - Etap III</t>
  </si>
  <si>
    <t>02. Utworzenie obszarów aktywności gospodarczej w Gubinie - ul. Poleska w Gubinie - II etap</t>
  </si>
  <si>
    <t>6057</t>
  </si>
  <si>
    <t>6059</t>
  </si>
  <si>
    <t>Um</t>
  </si>
  <si>
    <t>2.</t>
  </si>
  <si>
    <t>4.</t>
  </si>
  <si>
    <t>921</t>
  </si>
  <si>
    <t>92120</t>
  </si>
  <si>
    <t>Ochrona zabytków i opieka na zabytkami</t>
  </si>
  <si>
    <t>6058</t>
  </si>
  <si>
    <t>01. Renowacja Wieży Kościoła Farnego w Gubinie - warsztaty transgranicznego rozwoju kultury, sztuki i nauki</t>
  </si>
  <si>
    <t>Kultura i ochrona dziedzictwa narodowego</t>
  </si>
  <si>
    <t>do Uchwały Nr XX.113.2011  Rady Miejskiej w Gubinie</t>
  </si>
  <si>
    <t>z dnia 29.12.2011r.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</si>
</sst>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sz val="8"/>
      <name val="Arial"/>
      <family val="2"/>
    </font>
    <font>
      <b/>
      <sz val="6"/>
      <name val="Arial CE"/>
      <family val="2"/>
    </font>
    <font>
      <b/>
      <sz val="14"/>
      <name val="Arial CE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4" fontId="6" fillId="33" borderId="11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 horizontal="left"/>
    </xf>
    <xf numFmtId="4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 wrapText="1"/>
    </xf>
    <xf numFmtId="0" fontId="5" fillId="32" borderId="11" xfId="0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4" fontId="5" fillId="32" borderId="11" xfId="0" applyNumberFormat="1" applyFont="1" applyFill="1" applyBorder="1" applyAlignment="1">
      <alignment/>
    </xf>
    <xf numFmtId="4" fontId="5" fillId="32" borderId="11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wrapText="1"/>
    </xf>
    <xf numFmtId="4" fontId="2" fillId="34" borderId="11" xfId="0" applyNumberFormat="1" applyFont="1" applyFill="1" applyBorder="1" applyAlignment="1">
      <alignment/>
    </xf>
    <xf numFmtId="0" fontId="5" fillId="32" borderId="11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7" fillId="0" borderId="0" xfId="0" applyNumberFormat="1" applyFont="1" applyAlignment="1">
      <alignment/>
    </xf>
    <xf numFmtId="4" fontId="5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wrapText="1"/>
    </xf>
    <xf numFmtId="4" fontId="6" fillId="36" borderId="11" xfId="0" applyNumberFormat="1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5" fillId="38" borderId="11" xfId="0" applyFont="1" applyFill="1" applyBorder="1" applyAlignment="1">
      <alignment horizontal="center" vertical="center"/>
    </xf>
    <xf numFmtId="49" fontId="5" fillId="38" borderId="11" xfId="0" applyNumberFormat="1" applyFont="1" applyFill="1" applyBorder="1" applyAlignment="1">
      <alignment horizontal="center" vertical="center"/>
    </xf>
    <xf numFmtId="49" fontId="5" fillId="38" borderId="11" xfId="0" applyNumberFormat="1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wrapText="1"/>
    </xf>
    <xf numFmtId="4" fontId="5" fillId="38" borderId="11" xfId="0" applyNumberFormat="1" applyFont="1" applyFill="1" applyBorder="1" applyAlignment="1">
      <alignment/>
    </xf>
    <xf numFmtId="49" fontId="6" fillId="36" borderId="13" xfId="0" applyNumberFormat="1" applyFont="1" applyFill="1" applyBorder="1" applyAlignment="1">
      <alignment horizontal="center" vertical="center"/>
    </xf>
    <xf numFmtId="49" fontId="6" fillId="36" borderId="13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wrapText="1"/>
    </xf>
    <xf numFmtId="4" fontId="6" fillId="36" borderId="13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8" fillId="32" borderId="14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32" borderId="18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10" fillId="0" borderId="20" xfId="0" applyFont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35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32" borderId="24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84" zoomScaleNormal="84" zoomScalePageLayoutView="0" workbookViewId="0" topLeftCell="A16">
      <selection activeCell="E14" sqref="E14"/>
    </sheetView>
  </sheetViews>
  <sheetFormatPr defaultColWidth="9.140625" defaultRowHeight="12.75"/>
  <cols>
    <col min="1" max="1" width="3.00390625" style="0" customWidth="1"/>
    <col min="2" max="2" width="4.28125" style="0" customWidth="1"/>
    <col min="3" max="4" width="5.57421875" style="0" customWidth="1"/>
    <col min="5" max="5" width="62.28125" style="0" customWidth="1"/>
    <col min="6" max="7" width="10.57421875" style="0" customWidth="1"/>
    <col min="8" max="8" width="10.57421875" style="0" bestFit="1" customWidth="1"/>
    <col min="9" max="9" width="10.8515625" style="0" bestFit="1" customWidth="1"/>
    <col min="10" max="10" width="2.00390625" style="0" customWidth="1"/>
    <col min="11" max="11" width="10.140625" style="0" customWidth="1"/>
    <col min="12" max="12" width="10.57421875" style="0" bestFit="1" customWidth="1"/>
    <col min="13" max="13" width="10.28125" style="0" customWidth="1"/>
  </cols>
  <sheetData>
    <row r="1" spans="9:13" ht="12.75">
      <c r="I1" s="77" t="s">
        <v>30</v>
      </c>
      <c r="J1" s="77"/>
      <c r="K1" s="77"/>
      <c r="L1" s="77"/>
      <c r="M1" s="77"/>
    </row>
    <row r="2" spans="8:13" ht="12.75">
      <c r="H2" s="76" t="s">
        <v>59</v>
      </c>
      <c r="I2" s="76"/>
      <c r="J2" s="76"/>
      <c r="K2" s="76"/>
      <c r="L2" s="76"/>
      <c r="M2" s="76"/>
    </row>
    <row r="3" spans="11:13" ht="12.75">
      <c r="K3" s="76" t="s">
        <v>60</v>
      </c>
      <c r="L3" s="77"/>
      <c r="M3" s="77"/>
    </row>
    <row r="4" spans="1:13" ht="18">
      <c r="A4" s="87" t="s">
        <v>40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3.5" thickBot="1">
      <c r="A5" s="1"/>
      <c r="B5" s="1"/>
      <c r="C5" s="1"/>
      <c r="D5" s="1"/>
      <c r="E5" s="80"/>
      <c r="F5" s="80"/>
      <c r="G5" s="80"/>
      <c r="H5" s="80"/>
      <c r="I5" s="80"/>
      <c r="J5" s="80"/>
      <c r="K5" s="80"/>
      <c r="L5" s="1"/>
      <c r="M5" s="1"/>
    </row>
    <row r="6" spans="1:13" ht="12.75">
      <c r="A6" s="73" t="s">
        <v>0</v>
      </c>
      <c r="B6" s="70" t="s">
        <v>1</v>
      </c>
      <c r="C6" s="70" t="s">
        <v>2</v>
      </c>
      <c r="D6" s="70" t="s">
        <v>3</v>
      </c>
      <c r="E6" s="67" t="s">
        <v>4</v>
      </c>
      <c r="F6" s="67" t="s">
        <v>5</v>
      </c>
      <c r="G6" s="81" t="s">
        <v>6</v>
      </c>
      <c r="H6" s="82"/>
      <c r="I6" s="82"/>
      <c r="J6" s="82"/>
      <c r="K6" s="82"/>
      <c r="L6" s="83"/>
      <c r="M6" s="88" t="s">
        <v>7</v>
      </c>
    </row>
    <row r="7" spans="1:13" ht="12.75">
      <c r="A7" s="74"/>
      <c r="B7" s="71"/>
      <c r="C7" s="71"/>
      <c r="D7" s="71"/>
      <c r="E7" s="68"/>
      <c r="F7" s="68"/>
      <c r="G7" s="68" t="s">
        <v>41</v>
      </c>
      <c r="H7" s="91" t="s">
        <v>8</v>
      </c>
      <c r="I7" s="91"/>
      <c r="J7" s="91"/>
      <c r="K7" s="91"/>
      <c r="L7" s="91"/>
      <c r="M7" s="89"/>
    </row>
    <row r="8" spans="1:13" ht="40.5" customHeight="1">
      <c r="A8" s="75"/>
      <c r="B8" s="72"/>
      <c r="C8" s="72"/>
      <c r="D8" s="72"/>
      <c r="E8" s="69"/>
      <c r="F8" s="69"/>
      <c r="G8" s="69"/>
      <c r="H8" s="2" t="s">
        <v>9</v>
      </c>
      <c r="I8" s="2" t="s">
        <v>10</v>
      </c>
      <c r="J8" s="78" t="s">
        <v>11</v>
      </c>
      <c r="K8" s="79"/>
      <c r="L8" s="2" t="s">
        <v>12</v>
      </c>
      <c r="M8" s="90"/>
    </row>
    <row r="9" spans="1:13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 t="s">
        <v>13</v>
      </c>
      <c r="K9" s="3">
        <v>10</v>
      </c>
      <c r="L9" s="3">
        <v>11</v>
      </c>
      <c r="M9" s="3">
        <v>14</v>
      </c>
    </row>
    <row r="10" spans="1:13" ht="12.75">
      <c r="A10" s="8" t="s">
        <v>14</v>
      </c>
      <c r="B10" s="9">
        <v>600</v>
      </c>
      <c r="C10" s="10"/>
      <c r="D10" s="9"/>
      <c r="E10" s="11" t="s">
        <v>17</v>
      </c>
      <c r="F10" s="12">
        <f aca="true" t="shared" si="0" ref="F10:F19">G10</f>
        <v>120000</v>
      </c>
      <c r="G10" s="12">
        <f>H10+I10+K10+L10</f>
        <v>120000</v>
      </c>
      <c r="H10" s="12">
        <f>H11</f>
        <v>120000</v>
      </c>
      <c r="I10" s="12">
        <f>I12</f>
        <v>0</v>
      </c>
      <c r="J10" s="12"/>
      <c r="K10" s="12">
        <f>K12</f>
        <v>0</v>
      </c>
      <c r="L10" s="12">
        <f>L12</f>
        <v>0</v>
      </c>
      <c r="M10" s="13"/>
    </row>
    <row r="11" spans="1:13" ht="12.75">
      <c r="A11" s="84"/>
      <c r="B11" s="66"/>
      <c r="C11" s="14">
        <v>60016</v>
      </c>
      <c r="D11" s="14"/>
      <c r="E11" s="15" t="s">
        <v>18</v>
      </c>
      <c r="F11" s="4">
        <f t="shared" si="0"/>
        <v>120000</v>
      </c>
      <c r="G11" s="4">
        <f>H11+I11+K11+L11</f>
        <v>120000</v>
      </c>
      <c r="H11" s="4">
        <f>H12</f>
        <v>120000</v>
      </c>
      <c r="I11" s="4">
        <f>I12</f>
        <v>0</v>
      </c>
      <c r="J11" s="4"/>
      <c r="K11" s="4">
        <f>K12</f>
        <v>0</v>
      </c>
      <c r="L11" s="4">
        <f>L12</f>
        <v>0</v>
      </c>
      <c r="M11" s="5"/>
    </row>
    <row r="12" spans="1:13" ht="12.75">
      <c r="A12" s="65"/>
      <c r="B12" s="62"/>
      <c r="C12" s="60"/>
      <c r="D12" s="18" t="s">
        <v>22</v>
      </c>
      <c r="E12" s="7" t="s">
        <v>15</v>
      </c>
      <c r="F12" s="16">
        <f t="shared" si="0"/>
        <v>120000</v>
      </c>
      <c r="G12" s="16">
        <f>SUM(H12:L12)</f>
        <v>120000</v>
      </c>
      <c r="H12" s="19">
        <f>SUM(H13:H13)</f>
        <v>120000</v>
      </c>
      <c r="I12" s="19">
        <f>SUM(I13:I13)</f>
        <v>0</v>
      </c>
      <c r="J12" s="19"/>
      <c r="K12" s="19">
        <f>SUM(K13:K13)</f>
        <v>0</v>
      </c>
      <c r="L12" s="19">
        <f>SUM(L13:L13)</f>
        <v>0</v>
      </c>
      <c r="M12" s="20"/>
    </row>
    <row r="13" spans="1:13" ht="12.75">
      <c r="A13" s="65"/>
      <c r="B13" s="62"/>
      <c r="C13" s="61"/>
      <c r="D13" s="34"/>
      <c r="E13" s="30" t="s">
        <v>37</v>
      </c>
      <c r="F13" s="6">
        <f t="shared" si="0"/>
        <v>120000</v>
      </c>
      <c r="G13" s="6">
        <f>SUM(H13:L13)</f>
        <v>120000</v>
      </c>
      <c r="H13" s="31">
        <v>120000</v>
      </c>
      <c r="I13" s="31">
        <v>0</v>
      </c>
      <c r="J13" s="31"/>
      <c r="K13" s="31"/>
      <c r="L13" s="31"/>
      <c r="M13" s="6" t="s">
        <v>16</v>
      </c>
    </row>
    <row r="14" spans="1:13" ht="12.75">
      <c r="A14" s="8" t="s">
        <v>51</v>
      </c>
      <c r="B14" s="9" t="s">
        <v>20</v>
      </c>
      <c r="C14" s="9"/>
      <c r="D14" s="9"/>
      <c r="E14" s="17" t="s">
        <v>21</v>
      </c>
      <c r="F14" s="12">
        <f t="shared" si="0"/>
        <v>10045</v>
      </c>
      <c r="G14" s="12">
        <f>SUM(H14:L14)</f>
        <v>10045</v>
      </c>
      <c r="H14" s="12">
        <f>H15</f>
        <v>10045</v>
      </c>
      <c r="I14" s="12">
        <f>I15</f>
        <v>0</v>
      </c>
      <c r="J14" s="12"/>
      <c r="K14" s="12">
        <f>K15</f>
        <v>0</v>
      </c>
      <c r="L14" s="12">
        <f>L15</f>
        <v>0</v>
      </c>
      <c r="M14" s="12"/>
    </row>
    <row r="15" spans="1:13" ht="12.75">
      <c r="A15" s="63"/>
      <c r="B15" s="57"/>
      <c r="C15" s="14" t="s">
        <v>42</v>
      </c>
      <c r="D15" s="14"/>
      <c r="E15" s="15" t="s">
        <v>43</v>
      </c>
      <c r="F15" s="4">
        <f t="shared" si="0"/>
        <v>10045</v>
      </c>
      <c r="G15" s="4">
        <f>SUM(H15:L15)</f>
        <v>10045</v>
      </c>
      <c r="H15" s="4">
        <f>H16</f>
        <v>10045</v>
      </c>
      <c r="I15" s="4">
        <f>I16</f>
        <v>0</v>
      </c>
      <c r="J15" s="4"/>
      <c r="K15" s="4">
        <f>K16</f>
        <v>0</v>
      </c>
      <c r="L15" s="4">
        <f>L16</f>
        <v>0</v>
      </c>
      <c r="M15" s="4"/>
    </row>
    <row r="16" spans="1:13" ht="33.75">
      <c r="A16" s="64"/>
      <c r="B16" s="59"/>
      <c r="C16" s="33"/>
      <c r="D16" s="18" t="s">
        <v>38</v>
      </c>
      <c r="E16" s="21" t="s">
        <v>39</v>
      </c>
      <c r="F16" s="16">
        <f t="shared" si="0"/>
        <v>10045</v>
      </c>
      <c r="G16" s="16">
        <f>SUM(H16:L16)</f>
        <v>10045</v>
      </c>
      <c r="H16" s="19">
        <v>10045</v>
      </c>
      <c r="I16" s="19">
        <v>0</v>
      </c>
      <c r="J16" s="19"/>
      <c r="K16" s="19">
        <v>0</v>
      </c>
      <c r="L16" s="19">
        <v>0</v>
      </c>
      <c r="M16" s="29"/>
    </row>
    <row r="17" spans="1:13" ht="12.75">
      <c r="A17" s="8" t="s">
        <v>19</v>
      </c>
      <c r="B17" s="9" t="s">
        <v>31</v>
      </c>
      <c r="C17" s="9"/>
      <c r="D17" s="9"/>
      <c r="E17" s="17" t="s">
        <v>32</v>
      </c>
      <c r="F17" s="12">
        <f t="shared" si="0"/>
        <v>2105764</v>
      </c>
      <c r="G17" s="12">
        <f>H17+I17+K17+L17</f>
        <v>2105764</v>
      </c>
      <c r="H17" s="12">
        <f>H18+H28</f>
        <v>1531717</v>
      </c>
      <c r="I17" s="12">
        <f>I18+I28</f>
        <v>0</v>
      </c>
      <c r="J17" s="12"/>
      <c r="K17" s="12">
        <f>K18+K28</f>
        <v>574047</v>
      </c>
      <c r="L17" s="12">
        <f>L18+L28</f>
        <v>0</v>
      </c>
      <c r="M17" s="12"/>
    </row>
    <row r="18" spans="1:13" ht="12.75">
      <c r="A18" s="37"/>
      <c r="B18" s="38"/>
      <c r="C18" s="40" t="s">
        <v>44</v>
      </c>
      <c r="D18" s="40"/>
      <c r="E18" s="41" t="s">
        <v>45</v>
      </c>
      <c r="F18" s="4">
        <f t="shared" si="0"/>
        <v>1996414</v>
      </c>
      <c r="G18" s="4">
        <f aca="true" t="shared" si="1" ref="G18:G27">SUM(H18:L18)</f>
        <v>1996414</v>
      </c>
      <c r="H18" s="42">
        <f>H19+H22+H25</f>
        <v>1422367</v>
      </c>
      <c r="I18" s="42">
        <f>I19+I22+I25</f>
        <v>0</v>
      </c>
      <c r="J18" s="42"/>
      <c r="K18" s="42">
        <f>K19+K22+K25</f>
        <v>574047</v>
      </c>
      <c r="L18" s="42">
        <f>L19+L22+L25</f>
        <v>0</v>
      </c>
      <c r="M18" s="42"/>
    </row>
    <row r="19" spans="1:13" ht="12.75">
      <c r="A19" s="37"/>
      <c r="B19" s="38"/>
      <c r="C19" s="57"/>
      <c r="D19" s="18" t="s">
        <v>22</v>
      </c>
      <c r="E19" s="7" t="s">
        <v>15</v>
      </c>
      <c r="F19" s="16">
        <f t="shared" si="0"/>
        <v>451000</v>
      </c>
      <c r="G19" s="16">
        <f t="shared" si="1"/>
        <v>451000</v>
      </c>
      <c r="H19" s="43">
        <f>H20+H21</f>
        <v>451000</v>
      </c>
      <c r="I19" s="43">
        <f>I20+I21</f>
        <v>0</v>
      </c>
      <c r="J19" s="43"/>
      <c r="K19" s="43">
        <f>K20+K21</f>
        <v>0</v>
      </c>
      <c r="L19" s="43">
        <f>L20+L21</f>
        <v>0</v>
      </c>
      <c r="M19" s="43"/>
    </row>
    <row r="20" spans="1:13" ht="14.25" customHeight="1">
      <c r="A20" s="37"/>
      <c r="B20" s="38"/>
      <c r="C20" s="58"/>
      <c r="D20" s="39"/>
      <c r="E20" s="30" t="s">
        <v>46</v>
      </c>
      <c r="F20" s="6">
        <f aca="true" t="shared" si="2" ref="F20:F27">G20</f>
        <v>140000</v>
      </c>
      <c r="G20" s="6">
        <f t="shared" si="1"/>
        <v>140000</v>
      </c>
      <c r="H20" s="31">
        <v>140000</v>
      </c>
      <c r="I20" s="31"/>
      <c r="J20" s="31"/>
      <c r="K20" s="31"/>
      <c r="L20" s="31"/>
      <c r="M20" s="31" t="s">
        <v>16</v>
      </c>
    </row>
    <row r="21" spans="1:13" ht="22.5">
      <c r="A21" s="37"/>
      <c r="B21" s="38"/>
      <c r="C21" s="58"/>
      <c r="D21" s="39"/>
      <c r="E21" s="30" t="s">
        <v>47</v>
      </c>
      <c r="F21" s="6">
        <f t="shared" si="2"/>
        <v>311000</v>
      </c>
      <c r="G21" s="6">
        <f t="shared" si="1"/>
        <v>311000</v>
      </c>
      <c r="H21" s="31">
        <v>311000</v>
      </c>
      <c r="I21" s="31"/>
      <c r="J21" s="31"/>
      <c r="K21" s="31"/>
      <c r="L21" s="31"/>
      <c r="M21" s="31" t="s">
        <v>16</v>
      </c>
    </row>
    <row r="22" spans="1:13" ht="12.75">
      <c r="A22" s="37"/>
      <c r="B22" s="38"/>
      <c r="C22" s="58"/>
      <c r="D22" s="18" t="s">
        <v>48</v>
      </c>
      <c r="E22" s="7" t="s">
        <v>15</v>
      </c>
      <c r="F22" s="16">
        <f t="shared" si="2"/>
        <v>772707</v>
      </c>
      <c r="G22" s="16">
        <f t="shared" si="1"/>
        <v>772707</v>
      </c>
      <c r="H22" s="43">
        <f>H23+H24</f>
        <v>198660</v>
      </c>
      <c r="I22" s="43">
        <f>I23+I24</f>
        <v>0</v>
      </c>
      <c r="J22" s="43"/>
      <c r="K22" s="43">
        <f>K23+K24</f>
        <v>574047</v>
      </c>
      <c r="L22" s="43">
        <f>L23+L24</f>
        <v>0</v>
      </c>
      <c r="M22" s="43"/>
    </row>
    <row r="23" spans="1:13" ht="12.75" customHeight="1">
      <c r="A23" s="37"/>
      <c r="B23" s="38"/>
      <c r="C23" s="58"/>
      <c r="D23" s="39"/>
      <c r="E23" s="30" t="s">
        <v>46</v>
      </c>
      <c r="F23" s="6">
        <f t="shared" si="2"/>
        <v>437350</v>
      </c>
      <c r="G23" s="6">
        <f t="shared" si="1"/>
        <v>437350</v>
      </c>
      <c r="H23" s="31">
        <v>198660</v>
      </c>
      <c r="I23" s="31"/>
      <c r="J23" s="31"/>
      <c r="K23" s="31">
        <v>238690</v>
      </c>
      <c r="L23" s="31"/>
      <c r="M23" s="31" t="s">
        <v>50</v>
      </c>
    </row>
    <row r="24" spans="1:13" ht="22.5">
      <c r="A24" s="37"/>
      <c r="B24" s="38"/>
      <c r="C24" s="58"/>
      <c r="D24" s="39"/>
      <c r="E24" s="30" t="s">
        <v>47</v>
      </c>
      <c r="F24" s="6">
        <f t="shared" si="2"/>
        <v>335357</v>
      </c>
      <c r="G24" s="6">
        <f t="shared" si="1"/>
        <v>335357</v>
      </c>
      <c r="H24" s="31"/>
      <c r="I24" s="31"/>
      <c r="J24" s="31"/>
      <c r="K24" s="31">
        <v>335357</v>
      </c>
      <c r="L24" s="31"/>
      <c r="M24" s="31" t="s">
        <v>16</v>
      </c>
    </row>
    <row r="25" spans="1:13" ht="12.75">
      <c r="A25" s="37"/>
      <c r="B25" s="38"/>
      <c r="C25" s="58"/>
      <c r="D25" s="18" t="s">
        <v>49</v>
      </c>
      <c r="E25" s="7" t="s">
        <v>15</v>
      </c>
      <c r="F25" s="16">
        <f t="shared" si="2"/>
        <v>772707</v>
      </c>
      <c r="G25" s="16">
        <f t="shared" si="1"/>
        <v>772707</v>
      </c>
      <c r="H25" s="43">
        <f>H26+H27</f>
        <v>772707</v>
      </c>
      <c r="I25" s="43">
        <f>I26+I27</f>
        <v>0</v>
      </c>
      <c r="J25" s="43"/>
      <c r="K25" s="43">
        <f>K26+K27</f>
        <v>0</v>
      </c>
      <c r="L25" s="43">
        <f>L26+L27</f>
        <v>0</v>
      </c>
      <c r="M25" s="43"/>
    </row>
    <row r="26" spans="1:13" ht="12.75" customHeight="1">
      <c r="A26" s="37"/>
      <c r="B26" s="38"/>
      <c r="C26" s="58"/>
      <c r="D26" s="39"/>
      <c r="E26" s="30" t="s">
        <v>46</v>
      </c>
      <c r="F26" s="6">
        <f t="shared" si="2"/>
        <v>437350</v>
      </c>
      <c r="G26" s="6">
        <f t="shared" si="1"/>
        <v>437350</v>
      </c>
      <c r="H26" s="31">
        <v>437350</v>
      </c>
      <c r="I26" s="31"/>
      <c r="J26" s="31"/>
      <c r="K26" s="31"/>
      <c r="L26" s="31"/>
      <c r="M26" s="31" t="s">
        <v>16</v>
      </c>
    </row>
    <row r="27" spans="1:13" ht="22.5">
      <c r="A27" s="37"/>
      <c r="B27" s="38"/>
      <c r="C27" s="59"/>
      <c r="D27" s="39"/>
      <c r="E27" s="30" t="s">
        <v>47</v>
      </c>
      <c r="F27" s="6">
        <f t="shared" si="2"/>
        <v>335357</v>
      </c>
      <c r="G27" s="6">
        <f t="shared" si="1"/>
        <v>335357</v>
      </c>
      <c r="H27" s="31">
        <v>335357</v>
      </c>
      <c r="I27" s="31"/>
      <c r="J27" s="31"/>
      <c r="K27" s="31"/>
      <c r="L27" s="31"/>
      <c r="M27" s="31" t="s">
        <v>16</v>
      </c>
    </row>
    <row r="28" spans="1:13" ht="12.75">
      <c r="A28" s="65"/>
      <c r="B28" s="62"/>
      <c r="C28" s="14" t="s">
        <v>33</v>
      </c>
      <c r="D28" s="22"/>
      <c r="E28" s="15" t="s">
        <v>34</v>
      </c>
      <c r="F28" s="4">
        <f aca="true" t="shared" si="3" ref="F28:F36">G28</f>
        <v>109350</v>
      </c>
      <c r="G28" s="4">
        <f>L28+K28+I28+H28</f>
        <v>109350</v>
      </c>
      <c r="H28" s="4">
        <f>H29</f>
        <v>109350</v>
      </c>
      <c r="I28" s="4">
        <f>I29</f>
        <v>0</v>
      </c>
      <c r="J28" s="4"/>
      <c r="K28" s="4">
        <f>K29</f>
        <v>0</v>
      </c>
      <c r="L28" s="4">
        <f>L29</f>
        <v>0</v>
      </c>
      <c r="M28" s="4"/>
    </row>
    <row r="29" spans="1:13" ht="33.75">
      <c r="A29" s="65"/>
      <c r="B29" s="62"/>
      <c r="C29" s="32"/>
      <c r="D29" s="44" t="s">
        <v>35</v>
      </c>
      <c r="E29" s="45" t="s">
        <v>36</v>
      </c>
      <c r="F29" s="46">
        <f t="shared" si="3"/>
        <v>109350</v>
      </c>
      <c r="G29" s="46">
        <f>SUM(H29:L29)</f>
        <v>109350</v>
      </c>
      <c r="H29" s="46">
        <v>109350</v>
      </c>
      <c r="I29" s="46">
        <v>0</v>
      </c>
      <c r="J29" s="46"/>
      <c r="K29" s="46">
        <v>0</v>
      </c>
      <c r="L29" s="46">
        <v>0</v>
      </c>
      <c r="M29" s="46" t="s">
        <v>16</v>
      </c>
    </row>
    <row r="30" spans="1:13" ht="12.75">
      <c r="A30" s="47" t="s">
        <v>52</v>
      </c>
      <c r="B30" s="48" t="s">
        <v>53</v>
      </c>
      <c r="C30" s="48"/>
      <c r="D30" s="49"/>
      <c r="E30" s="50" t="s">
        <v>58</v>
      </c>
      <c r="F30" s="51">
        <f t="shared" si="3"/>
        <v>815906</v>
      </c>
      <c r="G30" s="51">
        <f>H30+I30+K30+L30</f>
        <v>815906</v>
      </c>
      <c r="H30" s="51">
        <f>H31</f>
        <v>122386</v>
      </c>
      <c r="I30" s="51">
        <f>I31</f>
        <v>0</v>
      </c>
      <c r="J30" s="51"/>
      <c r="K30" s="51">
        <f>K31</f>
        <v>693520</v>
      </c>
      <c r="L30" s="51">
        <f>L31</f>
        <v>0</v>
      </c>
      <c r="M30" s="51"/>
    </row>
    <row r="31" spans="1:13" ht="12.75">
      <c r="A31" s="36"/>
      <c r="B31" s="35"/>
      <c r="C31" s="52" t="s">
        <v>54</v>
      </c>
      <c r="D31" s="53"/>
      <c r="E31" s="54" t="s">
        <v>55</v>
      </c>
      <c r="F31" s="4">
        <f t="shared" si="3"/>
        <v>815906</v>
      </c>
      <c r="G31" s="4">
        <f>L31+K31+I31+H31</f>
        <v>815906</v>
      </c>
      <c r="H31" s="55">
        <f>H32+H34</f>
        <v>122386</v>
      </c>
      <c r="I31" s="55">
        <f>I32+I34</f>
        <v>0</v>
      </c>
      <c r="J31" s="55"/>
      <c r="K31" s="55">
        <f>K32+K34</f>
        <v>693520</v>
      </c>
      <c r="L31" s="55">
        <f>L32+L34</f>
        <v>0</v>
      </c>
      <c r="M31" s="55"/>
    </row>
    <row r="32" spans="1:13" ht="12.75">
      <c r="A32" s="36"/>
      <c r="B32" s="35"/>
      <c r="C32" s="57"/>
      <c r="D32" s="18" t="s">
        <v>56</v>
      </c>
      <c r="E32" s="7" t="s">
        <v>15</v>
      </c>
      <c r="F32" s="16">
        <f t="shared" si="3"/>
        <v>693520</v>
      </c>
      <c r="G32" s="16">
        <f>SUM(H32:L32)</f>
        <v>693520</v>
      </c>
      <c r="H32" s="43">
        <f>H33</f>
        <v>0</v>
      </c>
      <c r="I32" s="43">
        <f>I33</f>
        <v>0</v>
      </c>
      <c r="J32" s="43"/>
      <c r="K32" s="43">
        <f>K33</f>
        <v>693520</v>
      </c>
      <c r="L32" s="43">
        <f>L33</f>
        <v>0</v>
      </c>
      <c r="M32" s="43"/>
    </row>
    <row r="33" spans="1:13" ht="22.5">
      <c r="A33" s="36"/>
      <c r="B33" s="35"/>
      <c r="C33" s="58"/>
      <c r="D33" s="56"/>
      <c r="E33" s="30" t="s">
        <v>57</v>
      </c>
      <c r="F33" s="6">
        <f t="shared" si="3"/>
        <v>693520</v>
      </c>
      <c r="G33" s="6">
        <f>SUM(H33:L33)</f>
        <v>693520</v>
      </c>
      <c r="H33" s="31"/>
      <c r="I33" s="31"/>
      <c r="J33" s="31"/>
      <c r="K33" s="31">
        <v>693520</v>
      </c>
      <c r="L33" s="31"/>
      <c r="M33" s="31"/>
    </row>
    <row r="34" spans="1:13" ht="12.75">
      <c r="A34" s="36"/>
      <c r="B34" s="35"/>
      <c r="C34" s="58"/>
      <c r="D34" s="18" t="s">
        <v>49</v>
      </c>
      <c r="E34" s="7" t="s">
        <v>15</v>
      </c>
      <c r="F34" s="16">
        <f t="shared" si="3"/>
        <v>122386</v>
      </c>
      <c r="G34" s="16">
        <f>SUM(H34:L34)</f>
        <v>122386</v>
      </c>
      <c r="H34" s="43">
        <f>H35</f>
        <v>122386</v>
      </c>
      <c r="I34" s="43">
        <f>I35</f>
        <v>0</v>
      </c>
      <c r="J34" s="43"/>
      <c r="K34" s="43">
        <f>K35</f>
        <v>0</v>
      </c>
      <c r="L34" s="43">
        <f>L35</f>
        <v>0</v>
      </c>
      <c r="M34" s="43"/>
    </row>
    <row r="35" spans="1:13" ht="22.5">
      <c r="A35" s="36"/>
      <c r="B35" s="35"/>
      <c r="C35" s="59"/>
      <c r="D35" s="56"/>
      <c r="E35" s="30" t="s">
        <v>57</v>
      </c>
      <c r="F35" s="6">
        <f t="shared" si="3"/>
        <v>122386</v>
      </c>
      <c r="G35" s="6">
        <f>SUM(H35:L35)</f>
        <v>122386</v>
      </c>
      <c r="H35" s="31">
        <v>122386</v>
      </c>
      <c r="I35" s="31"/>
      <c r="J35" s="31"/>
      <c r="K35" s="31"/>
      <c r="L35" s="31"/>
      <c r="M35" s="31"/>
    </row>
    <row r="36" spans="1:13" ht="12.75" customHeight="1">
      <c r="A36" s="86" t="s">
        <v>23</v>
      </c>
      <c r="B36" s="86"/>
      <c r="C36" s="86"/>
      <c r="D36" s="86"/>
      <c r="E36" s="86"/>
      <c r="F36" s="23">
        <f t="shared" si="3"/>
        <v>3051715</v>
      </c>
      <c r="G36" s="23">
        <f>H36+I36+K36+L36</f>
        <v>3051715</v>
      </c>
      <c r="H36" s="27">
        <f>H10+H14+H17+H30</f>
        <v>1784148</v>
      </c>
      <c r="I36" s="27">
        <f>I10+I14+I17+I30</f>
        <v>0</v>
      </c>
      <c r="J36" s="27"/>
      <c r="K36" s="27">
        <f>K10+K14+K17+K30</f>
        <v>1267567</v>
      </c>
      <c r="L36" s="27">
        <f>L10+L14+L17+L30</f>
        <v>0</v>
      </c>
      <c r="M36" s="28" t="s">
        <v>24</v>
      </c>
    </row>
    <row r="37" spans="1:6" ht="12.75">
      <c r="A37" s="25" t="s">
        <v>27</v>
      </c>
      <c r="F37" s="24"/>
    </row>
    <row r="38" spans="1:8" ht="12.75" hidden="1">
      <c r="A38" s="85" t="s">
        <v>25</v>
      </c>
      <c r="B38" s="85"/>
      <c r="C38" s="85"/>
      <c r="D38" s="85"/>
      <c r="E38" s="85"/>
      <c r="H38" t="s">
        <v>26</v>
      </c>
    </row>
    <row r="39" spans="1:7" ht="12.75">
      <c r="A39" s="25" t="s">
        <v>28</v>
      </c>
      <c r="G39" s="25" t="s">
        <v>29</v>
      </c>
    </row>
    <row r="44" ht="12.75">
      <c r="G44" s="26"/>
    </row>
  </sheetData>
  <sheetProtection/>
  <mergeCells count="27">
    <mergeCell ref="H2:M2"/>
    <mergeCell ref="A38:E38"/>
    <mergeCell ref="A36:E36"/>
    <mergeCell ref="I1:M1"/>
    <mergeCell ref="A4:M4"/>
    <mergeCell ref="M6:M8"/>
    <mergeCell ref="G7:G8"/>
    <mergeCell ref="H7:L7"/>
    <mergeCell ref="F6:F8"/>
    <mergeCell ref="B6:B8"/>
    <mergeCell ref="A6:A8"/>
    <mergeCell ref="C6:C8"/>
    <mergeCell ref="K3:M3"/>
    <mergeCell ref="J8:K8"/>
    <mergeCell ref="E6:E8"/>
    <mergeCell ref="D6:D8"/>
    <mergeCell ref="E5:K5"/>
    <mergeCell ref="G6:L6"/>
    <mergeCell ref="C32:C35"/>
    <mergeCell ref="C12:C13"/>
    <mergeCell ref="B28:B29"/>
    <mergeCell ref="A15:A16"/>
    <mergeCell ref="A28:A29"/>
    <mergeCell ref="B11:B13"/>
    <mergeCell ref="C19:C27"/>
    <mergeCell ref="A11:A13"/>
    <mergeCell ref="B15:B16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tomek</cp:lastModifiedBy>
  <cp:lastPrinted>2012-01-05T06:58:52Z</cp:lastPrinted>
  <dcterms:created xsi:type="dcterms:W3CDTF">2009-05-20T08:38:26Z</dcterms:created>
  <dcterms:modified xsi:type="dcterms:W3CDTF">2012-01-05T06:59:11Z</dcterms:modified>
  <cp:category/>
  <cp:version/>
  <cp:contentType/>
  <cp:contentStatus/>
</cp:coreProperties>
</file>