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600" windowHeight="99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86" i="1" l="1"/>
  <c r="E86" i="1"/>
  <c r="G86" i="1"/>
  <c r="H86" i="1"/>
  <c r="H85" i="1" l="1"/>
  <c r="I85" i="1" s="1"/>
  <c r="G85" i="1"/>
  <c r="E85" i="1"/>
  <c r="F85" i="1" s="1"/>
  <c r="D85" i="1"/>
  <c r="I84" i="1"/>
  <c r="I81" i="1"/>
  <c r="I78" i="1"/>
  <c r="I75" i="1"/>
  <c r="I72" i="1"/>
  <c r="I61" i="1"/>
  <c r="H59" i="1"/>
  <c r="G59" i="1"/>
  <c r="I56" i="1"/>
  <c r="H40" i="1"/>
  <c r="G40" i="1"/>
  <c r="I40" i="1" s="1"/>
  <c r="E40" i="1"/>
  <c r="D40" i="1"/>
  <c r="F40" i="1"/>
  <c r="I39" i="1"/>
  <c r="I38" i="1"/>
  <c r="I37" i="1"/>
  <c r="I36" i="1"/>
  <c r="I35" i="1"/>
  <c r="I34" i="1"/>
  <c r="I33" i="1"/>
  <c r="I27" i="1"/>
  <c r="F83" i="1"/>
  <c r="F32" i="1"/>
  <c r="H79" i="1" l="1"/>
  <c r="H76" i="1"/>
  <c r="H73" i="1"/>
  <c r="H70" i="1" l="1"/>
  <c r="G70" i="1"/>
  <c r="E70" i="1"/>
  <c r="D70" i="1"/>
  <c r="I69" i="1"/>
  <c r="I68" i="1"/>
  <c r="I67" i="1"/>
  <c r="I66" i="1"/>
  <c r="I65" i="1"/>
  <c r="I64" i="1"/>
  <c r="I63" i="1"/>
  <c r="I62" i="1"/>
  <c r="I60" i="1"/>
  <c r="I59" i="1"/>
  <c r="I58" i="1"/>
  <c r="I57" i="1"/>
  <c r="I55" i="1"/>
  <c r="G73" i="1"/>
  <c r="I73" i="1" s="1"/>
  <c r="E73" i="1"/>
  <c r="D73" i="1"/>
  <c r="G76" i="1"/>
  <c r="I76" i="1" s="1"/>
  <c r="E76" i="1"/>
  <c r="D76" i="1"/>
  <c r="F76" i="1" s="1"/>
  <c r="G79" i="1"/>
  <c r="I79" i="1" s="1"/>
  <c r="E79" i="1"/>
  <c r="D79" i="1"/>
  <c r="H82" i="1"/>
  <c r="G82" i="1"/>
  <c r="E82" i="1"/>
  <c r="D82" i="1"/>
  <c r="H53" i="1"/>
  <c r="G53" i="1"/>
  <c r="E53" i="1"/>
  <c r="D53" i="1"/>
  <c r="I52" i="1"/>
  <c r="I51" i="1"/>
  <c r="H49" i="1"/>
  <c r="G49" i="1"/>
  <c r="I48" i="1"/>
  <c r="I47" i="1"/>
  <c r="I46" i="1"/>
  <c r="I45" i="1"/>
  <c r="I44" i="1"/>
  <c r="I43" i="1"/>
  <c r="I42" i="1"/>
  <c r="E49" i="1"/>
  <c r="D49" i="1"/>
  <c r="H31" i="1"/>
  <c r="G31" i="1"/>
  <c r="E31" i="1"/>
  <c r="D31" i="1"/>
  <c r="I30" i="1"/>
  <c r="I29" i="1"/>
  <c r="I28" i="1"/>
  <c r="I26" i="1"/>
  <c r="H24" i="1"/>
  <c r="G24" i="1"/>
  <c r="E24" i="1"/>
  <c r="D24" i="1"/>
  <c r="I23" i="1"/>
  <c r="I22" i="1"/>
  <c r="I21" i="1"/>
  <c r="I20" i="1"/>
  <c r="I19" i="1"/>
  <c r="I18" i="1"/>
  <c r="H16" i="1"/>
  <c r="G16" i="1"/>
  <c r="E16" i="1"/>
  <c r="D16" i="1"/>
  <c r="H11" i="1"/>
  <c r="G11" i="1"/>
  <c r="E11" i="1"/>
  <c r="D11" i="1"/>
  <c r="I15" i="1"/>
  <c r="I14" i="1"/>
  <c r="I13" i="1"/>
  <c r="I10" i="1"/>
  <c r="I9" i="1"/>
  <c r="I53" i="1" l="1"/>
  <c r="I49" i="1"/>
  <c r="F82" i="1"/>
  <c r="F79" i="1"/>
  <c r="F16" i="1"/>
  <c r="F49" i="1"/>
  <c r="F53" i="1"/>
  <c r="I82" i="1"/>
  <c r="I24" i="1"/>
  <c r="I11" i="1"/>
  <c r="F24" i="1"/>
  <c r="F11" i="1"/>
  <c r="I16" i="1"/>
  <c r="F31" i="1"/>
  <c r="F73" i="1"/>
  <c r="I70" i="1"/>
  <c r="F70" i="1"/>
  <c r="I31" i="1"/>
  <c r="F80" i="1"/>
  <c r="F77" i="1"/>
  <c r="F74" i="1"/>
  <c r="F71" i="1"/>
  <c r="F54" i="1"/>
  <c r="F50" i="1"/>
  <c r="F41" i="1"/>
  <c r="F25" i="1"/>
  <c r="F17" i="1"/>
  <c r="F12" i="1"/>
  <c r="F8" i="1"/>
  <c r="I86" i="1" l="1"/>
  <c r="F86" i="1"/>
</calcChain>
</file>

<file path=xl/sharedStrings.xml><?xml version="1.0" encoding="utf-8"?>
<sst xmlns="http://schemas.openxmlformats.org/spreadsheetml/2006/main" count="140" uniqueCount="64">
  <si>
    <t>Klasyfikacja budżetowa</t>
  </si>
  <si>
    <t>Dział</t>
  </si>
  <si>
    <t>Rozdział</t>
  </si>
  <si>
    <t>Paragraf</t>
  </si>
  <si>
    <t>Plan</t>
  </si>
  <si>
    <t>Wykonanie</t>
  </si>
  <si>
    <t>% wykonania</t>
  </si>
  <si>
    <t>Cel dotacji</t>
  </si>
  <si>
    <t>010</t>
  </si>
  <si>
    <t>01095</t>
  </si>
  <si>
    <t>2010</t>
  </si>
  <si>
    <t>750</t>
  </si>
  <si>
    <t>75011</t>
  </si>
  <si>
    <t>75056</t>
  </si>
  <si>
    <t>751</t>
  </si>
  <si>
    <t>75101</t>
  </si>
  <si>
    <t>75109</t>
  </si>
  <si>
    <t>752</t>
  </si>
  <si>
    <t>75212</t>
  </si>
  <si>
    <t>852</t>
  </si>
  <si>
    <t>85212</t>
  </si>
  <si>
    <t>85213</t>
  </si>
  <si>
    <t>85219</t>
  </si>
  <si>
    <t>85228</t>
  </si>
  <si>
    <t>85278</t>
  </si>
  <si>
    <t>zwrot podatku akcyzowego zawartego w cenie oleju napędowego dla producentów rolnych</t>
  </si>
  <si>
    <t>X</t>
  </si>
  <si>
    <t>RAZEM</t>
  </si>
  <si>
    <t>prowadzenie ewidencji ludności, zadania USC</t>
  </si>
  <si>
    <t>prowadzenie i aktualizacjia rejestru wyborców</t>
  </si>
  <si>
    <t>środki na zadania obronne</t>
  </si>
  <si>
    <t>świadczenia rodzinne, zaliczki alimentacyjne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</si>
  <si>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</si>
  <si>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usługi opiekuńcze świadczone dla osób korzystających z opieki społecznej</t>
  </si>
  <si>
    <t>zasiłki celowe dla osób i rodzin poszkodowanych w wyniku powodzi</t>
  </si>
  <si>
    <t>wynagrodzenie za sprawowanie opieki</t>
  </si>
  <si>
    <t>środki na przprowadzenie wyborów do Rady Miejskiej</t>
  </si>
  <si>
    <t xml:space="preserve">środki na przprowadzenie narodowego spisu powszechnego ludności </t>
  </si>
  <si>
    <t>4210</t>
  </si>
  <si>
    <t>4430</t>
  </si>
  <si>
    <t>Dochody</t>
  </si>
  <si>
    <t>Wydatki</t>
  </si>
  <si>
    <t>4010</t>
  </si>
  <si>
    <t>4110</t>
  </si>
  <si>
    <t>4120</t>
  </si>
  <si>
    <t>3020</t>
  </si>
  <si>
    <t>4170</t>
  </si>
  <si>
    <t>4410</t>
  </si>
  <si>
    <t>4300</t>
  </si>
  <si>
    <t>4370</t>
  </si>
  <si>
    <t>3030</t>
  </si>
  <si>
    <t>3110</t>
  </si>
  <si>
    <t>4130</t>
  </si>
  <si>
    <t>4040</t>
  </si>
  <si>
    <t>4280</t>
  </si>
  <si>
    <t>4350</t>
  </si>
  <si>
    <t>4440</t>
  </si>
  <si>
    <t>4700</t>
  </si>
  <si>
    <t>PLAN I WYKONANIE DOCHODÓW I WYDATKÓW ZWIĄZANYCH Z REALIZAJCĄ  ZADAŃ ZLECONYCH Z ZAKRESU ADMINISTRACJI RZĄDOWEJ I INNYCH ZADAŃ ZLECONYCH USTAWAMI  ZA 2011 ROK</t>
  </si>
  <si>
    <t>75108</t>
  </si>
  <si>
    <t>85295</t>
  </si>
  <si>
    <t>środki na realizację rządowego programu wspierania niektórych osób pobierających świadczenie pielęgnacyjne</t>
  </si>
  <si>
    <t>przygotowanie i przeprowadzenie wyborów do Sejmu RP i do Senatu RP</t>
  </si>
  <si>
    <t>Tabela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</si>
</sst>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/>
    <xf numFmtId="4" fontId="1" fillId="0" borderId="1" xfId="0" applyNumberFormat="1" applyFont="1" applyBorder="1"/>
    <xf numFmtId="10" fontId="1" fillId="0" borderId="1" xfId="0" applyNumberFormat="1" applyFont="1" applyBorder="1"/>
    <xf numFmtId="49" fontId="1" fillId="0" borderId="0" xfId="0" applyNumberFormat="1" applyFont="1" applyBorder="1"/>
    <xf numFmtId="4" fontId="1" fillId="0" borderId="0" xfId="0" applyNumberFormat="1" applyFont="1" applyBorder="1"/>
    <xf numFmtId="0" fontId="1" fillId="0" borderId="0" xfId="0" applyFont="1" applyBorder="1"/>
    <xf numFmtId="49" fontId="1" fillId="0" borderId="0" xfId="0" applyNumberFormat="1" applyFont="1"/>
    <xf numFmtId="4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/>
    <xf numFmtId="10" fontId="1" fillId="0" borderId="3" xfId="0" applyNumberFormat="1" applyFont="1" applyBorder="1"/>
    <xf numFmtId="49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/>
    <xf numFmtId="10" fontId="1" fillId="0" borderId="2" xfId="0" applyNumberFormat="1" applyFont="1" applyBorder="1"/>
    <xf numFmtId="4" fontId="1" fillId="0" borderId="4" xfId="0" applyNumberFormat="1" applyFont="1" applyBorder="1"/>
    <xf numFmtId="10" fontId="1" fillId="0" borderId="6" xfId="0" applyNumberFormat="1" applyFont="1" applyBorder="1"/>
    <xf numFmtId="4" fontId="1" fillId="0" borderId="7" xfId="0" applyNumberFormat="1" applyFont="1" applyBorder="1"/>
    <xf numFmtId="49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/>
    <xf numFmtId="10" fontId="1" fillId="0" borderId="15" xfId="0" applyNumberFormat="1" applyFont="1" applyBorder="1"/>
    <xf numFmtId="10" fontId="1" fillId="0" borderId="14" xfId="0" applyNumberFormat="1" applyFont="1" applyBorder="1"/>
    <xf numFmtId="49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/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/>
    <xf numFmtId="4" fontId="2" fillId="2" borderId="14" xfId="0" applyNumberFormat="1" applyFont="1" applyFill="1" applyBorder="1"/>
    <xf numFmtId="10" fontId="2" fillId="2" borderId="2" xfId="0" applyNumberFormat="1" applyFont="1" applyFill="1" applyBorder="1"/>
    <xf numFmtId="10" fontId="2" fillId="2" borderId="14" xfId="0" applyNumberFormat="1" applyFont="1" applyFill="1" applyBorder="1"/>
    <xf numFmtId="49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4" fontId="2" fillId="2" borderId="2" xfId="0" applyNumberFormat="1" applyFont="1" applyFill="1" applyBorder="1"/>
    <xf numFmtId="4" fontId="2" fillId="3" borderId="3" xfId="0" applyNumberFormat="1" applyFont="1" applyFill="1" applyBorder="1"/>
    <xf numFmtId="10" fontId="2" fillId="3" borderId="3" xfId="0" applyNumberFormat="1" applyFont="1" applyFill="1" applyBorder="1"/>
    <xf numFmtId="10" fontId="2" fillId="3" borderId="2" xfId="0" applyNumberFormat="1" applyFont="1" applyFill="1" applyBorder="1"/>
    <xf numFmtId="0" fontId="2" fillId="3" borderId="3" xfId="0" applyFont="1" applyFill="1" applyBorder="1" applyAlignment="1">
      <alignment horizontal="center"/>
    </xf>
    <xf numFmtId="4" fontId="1" fillId="0" borderId="14" xfId="0" applyNumberFormat="1" applyFont="1" applyFill="1" applyBorder="1"/>
    <xf numFmtId="0" fontId="1" fillId="0" borderId="0" xfId="0" applyFont="1" applyFill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10" fontId="1" fillId="0" borderId="1" xfId="0" applyNumberFormat="1" applyFont="1" applyFill="1" applyBorder="1"/>
    <xf numFmtId="0" fontId="3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/>
    <xf numFmtId="10" fontId="1" fillId="0" borderId="3" xfId="0" applyNumberFormat="1" applyFont="1" applyFill="1" applyBorder="1"/>
    <xf numFmtId="4" fontId="1" fillId="0" borderId="18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/>
    </xf>
    <xf numFmtId="10" fontId="1" fillId="0" borderId="21" xfId="0" applyNumberFormat="1" applyFont="1" applyBorder="1" applyAlignment="1">
      <alignment horizontal="center"/>
    </xf>
    <xf numFmtId="10" fontId="1" fillId="0" borderId="8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topLeftCell="A2" workbookViewId="0">
      <selection activeCell="D86" sqref="D86"/>
    </sheetView>
  </sheetViews>
  <sheetFormatPr defaultRowHeight="15" x14ac:dyDescent="0.25"/>
  <cols>
    <col min="1" max="1" width="5.85546875" style="1" customWidth="1"/>
    <col min="2" max="3" width="9.140625" style="1"/>
    <col min="4" max="4" width="14.85546875" style="1" customWidth="1"/>
    <col min="5" max="5" width="13" style="1" customWidth="1"/>
    <col min="6" max="6" width="10.5703125" style="1" customWidth="1"/>
    <col min="7" max="8" width="13.140625" style="1" bestFit="1" customWidth="1"/>
    <col min="9" max="9" width="10.5703125" style="1" customWidth="1"/>
    <col min="10" max="10" width="32" style="1" customWidth="1"/>
    <col min="11" max="16384" width="9.140625" style="1"/>
  </cols>
  <sheetData>
    <row r="1" spans="1:10" x14ac:dyDescent="0.25">
      <c r="J1" s="44" t="s">
        <v>63</v>
      </c>
    </row>
    <row r="3" spans="1:10" ht="54" customHeight="1" x14ac:dyDescent="0.25">
      <c r="A3" s="73" t="s">
        <v>58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4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85" t="s">
        <v>0</v>
      </c>
      <c r="B5" s="86"/>
      <c r="C5" s="87"/>
      <c r="D5" s="74" t="s">
        <v>40</v>
      </c>
      <c r="E5" s="74"/>
      <c r="F5" s="74"/>
      <c r="G5" s="74" t="s">
        <v>41</v>
      </c>
      <c r="H5" s="74"/>
      <c r="I5" s="74"/>
      <c r="J5" s="76" t="s">
        <v>7</v>
      </c>
    </row>
    <row r="6" spans="1:10" x14ac:dyDescent="0.25">
      <c r="A6" s="88"/>
      <c r="B6" s="89"/>
      <c r="C6" s="90"/>
      <c r="D6" s="75" t="s">
        <v>4</v>
      </c>
      <c r="E6" s="75" t="s">
        <v>5</v>
      </c>
      <c r="F6" s="75" t="s">
        <v>6</v>
      </c>
      <c r="G6" s="75" t="s">
        <v>4</v>
      </c>
      <c r="H6" s="75" t="s">
        <v>5</v>
      </c>
      <c r="I6" s="75" t="s">
        <v>6</v>
      </c>
      <c r="J6" s="77"/>
    </row>
    <row r="7" spans="1:10" x14ac:dyDescent="0.25">
      <c r="A7" s="3" t="s">
        <v>1</v>
      </c>
      <c r="B7" s="3" t="s">
        <v>2</v>
      </c>
      <c r="C7" s="3" t="s">
        <v>3</v>
      </c>
      <c r="D7" s="75"/>
      <c r="E7" s="75"/>
      <c r="F7" s="75"/>
      <c r="G7" s="75"/>
      <c r="H7" s="75"/>
      <c r="I7" s="75"/>
      <c r="J7" s="78"/>
    </row>
    <row r="8" spans="1:10" ht="15.75" thickBot="1" x14ac:dyDescent="0.3">
      <c r="A8" s="15" t="s">
        <v>8</v>
      </c>
      <c r="B8" s="15" t="s">
        <v>9</v>
      </c>
      <c r="C8" s="15" t="s">
        <v>10</v>
      </c>
      <c r="D8" s="16">
        <v>11660</v>
      </c>
      <c r="E8" s="20">
        <v>11658.54</v>
      </c>
      <c r="F8" s="17">
        <f>E8/D8</f>
        <v>0.99987478559176679</v>
      </c>
      <c r="G8" s="79"/>
      <c r="H8" s="80"/>
      <c r="I8" s="81"/>
      <c r="J8" s="72" t="s">
        <v>25</v>
      </c>
    </row>
    <row r="9" spans="1:10" x14ac:dyDescent="0.25">
      <c r="A9" s="12" t="s">
        <v>8</v>
      </c>
      <c r="B9" s="12" t="s">
        <v>9</v>
      </c>
      <c r="C9" s="12" t="s">
        <v>38</v>
      </c>
      <c r="D9" s="54"/>
      <c r="E9" s="55"/>
      <c r="F9" s="56"/>
      <c r="G9" s="13">
        <v>229</v>
      </c>
      <c r="H9" s="18">
        <v>228.59</v>
      </c>
      <c r="I9" s="14">
        <f>H9/G9</f>
        <v>0.99820960698689953</v>
      </c>
      <c r="J9" s="64"/>
    </row>
    <row r="10" spans="1:10" ht="15.75" thickBot="1" x14ac:dyDescent="0.3">
      <c r="A10" s="15"/>
      <c r="B10" s="15"/>
      <c r="C10" s="15" t="s">
        <v>39</v>
      </c>
      <c r="D10" s="69"/>
      <c r="E10" s="70"/>
      <c r="F10" s="71"/>
      <c r="G10" s="16">
        <v>11431</v>
      </c>
      <c r="H10" s="20">
        <v>11429.95</v>
      </c>
      <c r="I10" s="17">
        <f>H10/G10</f>
        <v>0.99990814451928967</v>
      </c>
      <c r="J10" s="64"/>
    </row>
    <row r="11" spans="1:10" ht="15.75" thickBot="1" x14ac:dyDescent="0.3">
      <c r="A11" s="97" t="s">
        <v>27</v>
      </c>
      <c r="B11" s="98"/>
      <c r="C11" s="99"/>
      <c r="D11" s="29">
        <f>D8</f>
        <v>11660</v>
      </c>
      <c r="E11" s="29">
        <f>E8</f>
        <v>11658.54</v>
      </c>
      <c r="F11" s="30">
        <f>E11/D11</f>
        <v>0.99987478559176679</v>
      </c>
      <c r="G11" s="29">
        <f>SUM(G9:G10)</f>
        <v>11660</v>
      </c>
      <c r="H11" s="29">
        <f>SUM(H9:H10)</f>
        <v>11658.54</v>
      </c>
      <c r="I11" s="30">
        <f>H11/G11</f>
        <v>0.99987478559176679</v>
      </c>
      <c r="J11" s="65"/>
    </row>
    <row r="12" spans="1:10" ht="16.5" customHeight="1" thickBot="1" x14ac:dyDescent="0.3">
      <c r="A12" s="21" t="s">
        <v>11</v>
      </c>
      <c r="B12" s="21" t="s">
        <v>12</v>
      </c>
      <c r="C12" s="21" t="s">
        <v>10</v>
      </c>
      <c r="D12" s="22">
        <v>156600</v>
      </c>
      <c r="E12" s="22">
        <v>156600</v>
      </c>
      <c r="F12" s="23">
        <f t="shared" ref="F12:F86" si="0">E12/D12</f>
        <v>1</v>
      </c>
      <c r="G12" s="82"/>
      <c r="H12" s="83"/>
      <c r="I12" s="84"/>
      <c r="J12" s="63" t="s">
        <v>28</v>
      </c>
    </row>
    <row r="13" spans="1:10" x14ac:dyDescent="0.25">
      <c r="A13" s="12" t="s">
        <v>11</v>
      </c>
      <c r="B13" s="12" t="s">
        <v>12</v>
      </c>
      <c r="C13" s="12" t="s">
        <v>42</v>
      </c>
      <c r="D13" s="54"/>
      <c r="E13" s="55"/>
      <c r="F13" s="56"/>
      <c r="G13" s="13">
        <v>133117</v>
      </c>
      <c r="H13" s="13">
        <v>133117</v>
      </c>
      <c r="I13" s="19">
        <f t="shared" ref="I13:I39" si="1">H13/G13</f>
        <v>1</v>
      </c>
      <c r="J13" s="64"/>
    </row>
    <row r="14" spans="1:10" x14ac:dyDescent="0.25">
      <c r="A14" s="32"/>
      <c r="B14" s="32"/>
      <c r="C14" s="32" t="s">
        <v>43</v>
      </c>
      <c r="D14" s="94"/>
      <c r="E14" s="95"/>
      <c r="F14" s="96"/>
      <c r="G14" s="33">
        <v>20221</v>
      </c>
      <c r="H14" s="33">
        <v>20221</v>
      </c>
      <c r="I14" s="5">
        <f t="shared" si="1"/>
        <v>1</v>
      </c>
      <c r="J14" s="64"/>
    </row>
    <row r="15" spans="1:10" x14ac:dyDescent="0.25">
      <c r="A15" s="11"/>
      <c r="B15" s="11"/>
      <c r="C15" s="11" t="s">
        <v>44</v>
      </c>
      <c r="D15" s="57"/>
      <c r="E15" s="58"/>
      <c r="F15" s="59"/>
      <c r="G15" s="4">
        <v>3262</v>
      </c>
      <c r="H15" s="4">
        <v>3262</v>
      </c>
      <c r="I15" s="5">
        <f t="shared" si="1"/>
        <v>1</v>
      </c>
      <c r="J15" s="64"/>
    </row>
    <row r="16" spans="1:10" ht="15.75" thickBot="1" x14ac:dyDescent="0.3">
      <c r="A16" s="60" t="s">
        <v>27</v>
      </c>
      <c r="B16" s="61"/>
      <c r="C16" s="62"/>
      <c r="D16" s="29">
        <f>D12</f>
        <v>156600</v>
      </c>
      <c r="E16" s="29">
        <f>E12</f>
        <v>156600</v>
      </c>
      <c r="F16" s="31">
        <f t="shared" si="0"/>
        <v>1</v>
      </c>
      <c r="G16" s="29">
        <f>SUM(G13:G15)</f>
        <v>156600</v>
      </c>
      <c r="H16" s="29">
        <f>SUM(H13:H15)</f>
        <v>156600</v>
      </c>
      <c r="I16" s="31">
        <f t="shared" si="1"/>
        <v>1</v>
      </c>
      <c r="J16" s="65"/>
    </row>
    <row r="17" spans="1:10" ht="18" customHeight="1" thickBot="1" x14ac:dyDescent="0.3">
      <c r="A17" s="21" t="s">
        <v>11</v>
      </c>
      <c r="B17" s="21" t="s">
        <v>13</v>
      </c>
      <c r="C17" s="21" t="s">
        <v>10</v>
      </c>
      <c r="D17" s="22">
        <v>46278</v>
      </c>
      <c r="E17" s="22">
        <v>45379.199999999997</v>
      </c>
      <c r="F17" s="23">
        <f t="shared" si="0"/>
        <v>0.98057824452223508</v>
      </c>
      <c r="G17" s="51"/>
      <c r="H17" s="52"/>
      <c r="I17" s="53"/>
      <c r="J17" s="63" t="s">
        <v>37</v>
      </c>
    </row>
    <row r="18" spans="1:10" x14ac:dyDescent="0.25">
      <c r="A18" s="12" t="s">
        <v>11</v>
      </c>
      <c r="B18" s="12" t="s">
        <v>13</v>
      </c>
      <c r="C18" s="12" t="s">
        <v>45</v>
      </c>
      <c r="D18" s="54"/>
      <c r="E18" s="55"/>
      <c r="F18" s="56"/>
      <c r="G18" s="13">
        <v>36601</v>
      </c>
      <c r="H18" s="13">
        <v>36595</v>
      </c>
      <c r="I18" s="19">
        <f t="shared" si="1"/>
        <v>0.99983607005273079</v>
      </c>
      <c r="J18" s="64"/>
    </row>
    <row r="19" spans="1:10" x14ac:dyDescent="0.25">
      <c r="A19" s="12"/>
      <c r="B19" s="12"/>
      <c r="C19" s="12" t="s">
        <v>43</v>
      </c>
      <c r="D19" s="94"/>
      <c r="E19" s="95"/>
      <c r="F19" s="96"/>
      <c r="G19" s="13">
        <v>1127</v>
      </c>
      <c r="H19" s="13">
        <v>1126</v>
      </c>
      <c r="I19" s="5">
        <f t="shared" si="1"/>
        <v>0.99911268855368229</v>
      </c>
      <c r="J19" s="64"/>
    </row>
    <row r="20" spans="1:10" x14ac:dyDescent="0.25">
      <c r="A20" s="12"/>
      <c r="B20" s="12"/>
      <c r="C20" s="12" t="s">
        <v>44</v>
      </c>
      <c r="D20" s="94"/>
      <c r="E20" s="95"/>
      <c r="F20" s="96"/>
      <c r="G20" s="13">
        <v>181</v>
      </c>
      <c r="H20" s="13">
        <v>180.55</v>
      </c>
      <c r="I20" s="5">
        <f t="shared" si="1"/>
        <v>0.99751381215469614</v>
      </c>
      <c r="J20" s="64"/>
    </row>
    <row r="21" spans="1:10" x14ac:dyDescent="0.25">
      <c r="A21" s="12"/>
      <c r="B21" s="12"/>
      <c r="C21" s="12" t="s">
        <v>46</v>
      </c>
      <c r="D21" s="94"/>
      <c r="E21" s="95"/>
      <c r="F21" s="96"/>
      <c r="G21" s="13">
        <v>7369</v>
      </c>
      <c r="H21" s="13">
        <v>7369</v>
      </c>
      <c r="I21" s="5">
        <f t="shared" si="1"/>
        <v>1</v>
      </c>
      <c r="J21" s="64"/>
    </row>
    <row r="22" spans="1:10" x14ac:dyDescent="0.25">
      <c r="A22" s="12"/>
      <c r="B22" s="12"/>
      <c r="C22" s="12" t="s">
        <v>38</v>
      </c>
      <c r="D22" s="94"/>
      <c r="E22" s="95"/>
      <c r="F22" s="96"/>
      <c r="G22" s="13">
        <v>400</v>
      </c>
      <c r="H22" s="13">
        <v>0</v>
      </c>
      <c r="I22" s="5">
        <f t="shared" si="1"/>
        <v>0</v>
      </c>
      <c r="J22" s="64"/>
    </row>
    <row r="23" spans="1:10" x14ac:dyDescent="0.25">
      <c r="A23" s="11"/>
      <c r="B23" s="11"/>
      <c r="C23" s="11" t="s">
        <v>47</v>
      </c>
      <c r="D23" s="57"/>
      <c r="E23" s="58"/>
      <c r="F23" s="59"/>
      <c r="G23" s="4">
        <v>600</v>
      </c>
      <c r="H23" s="4">
        <v>108.65</v>
      </c>
      <c r="I23" s="5">
        <f t="shared" si="1"/>
        <v>0.18108333333333335</v>
      </c>
      <c r="J23" s="64"/>
    </row>
    <row r="24" spans="1:10" ht="15.75" thickBot="1" x14ac:dyDescent="0.3">
      <c r="A24" s="60" t="s">
        <v>27</v>
      </c>
      <c r="B24" s="61"/>
      <c r="C24" s="62"/>
      <c r="D24" s="29">
        <f>D17</f>
        <v>46278</v>
      </c>
      <c r="E24" s="29">
        <f>E17</f>
        <v>45379.199999999997</v>
      </c>
      <c r="F24" s="31">
        <f t="shared" si="0"/>
        <v>0.98057824452223508</v>
      </c>
      <c r="G24" s="29">
        <f>SUM(G18:G23)</f>
        <v>46278</v>
      </c>
      <c r="H24" s="29">
        <f>SUM(H18:H23)</f>
        <v>45379.200000000004</v>
      </c>
      <c r="I24" s="31">
        <f t="shared" si="1"/>
        <v>0.9805782445222353</v>
      </c>
      <c r="J24" s="65"/>
    </row>
    <row r="25" spans="1:10" ht="16.5" customHeight="1" thickBot="1" x14ac:dyDescent="0.3">
      <c r="A25" s="21" t="s">
        <v>14</v>
      </c>
      <c r="B25" s="21" t="s">
        <v>15</v>
      </c>
      <c r="C25" s="21" t="s">
        <v>10</v>
      </c>
      <c r="D25" s="22">
        <v>2839</v>
      </c>
      <c r="E25" s="22">
        <v>2839</v>
      </c>
      <c r="F25" s="23">
        <f t="shared" si="0"/>
        <v>1</v>
      </c>
      <c r="G25" s="51"/>
      <c r="H25" s="52"/>
      <c r="I25" s="53"/>
      <c r="J25" s="63" t="s">
        <v>29</v>
      </c>
    </row>
    <row r="26" spans="1:10" x14ac:dyDescent="0.25">
      <c r="A26" s="12"/>
      <c r="B26" s="12"/>
      <c r="C26" s="12" t="s">
        <v>42</v>
      </c>
      <c r="D26" s="54"/>
      <c r="E26" s="55"/>
      <c r="F26" s="56"/>
      <c r="G26" s="13">
        <v>1000</v>
      </c>
      <c r="H26" s="13">
        <v>1000</v>
      </c>
      <c r="I26" s="14">
        <f t="shared" si="1"/>
        <v>1</v>
      </c>
      <c r="J26" s="64"/>
    </row>
    <row r="27" spans="1:10" x14ac:dyDescent="0.25">
      <c r="A27" s="12"/>
      <c r="B27" s="12"/>
      <c r="C27" s="12" t="s">
        <v>43</v>
      </c>
      <c r="D27" s="94"/>
      <c r="E27" s="95"/>
      <c r="F27" s="96"/>
      <c r="G27" s="13">
        <v>153</v>
      </c>
      <c r="H27" s="13">
        <v>152.80000000000001</v>
      </c>
      <c r="I27" s="14">
        <f t="shared" si="1"/>
        <v>0.99869281045751646</v>
      </c>
      <c r="J27" s="64"/>
    </row>
    <row r="28" spans="1:10" x14ac:dyDescent="0.25">
      <c r="A28" s="12"/>
      <c r="B28" s="12"/>
      <c r="C28" s="12" t="s">
        <v>38</v>
      </c>
      <c r="D28" s="94"/>
      <c r="E28" s="95"/>
      <c r="F28" s="96"/>
      <c r="G28" s="13">
        <v>1050</v>
      </c>
      <c r="H28" s="13">
        <v>1050.2</v>
      </c>
      <c r="I28" s="5">
        <f t="shared" si="1"/>
        <v>1.0001904761904763</v>
      </c>
      <c r="J28" s="64"/>
    </row>
    <row r="29" spans="1:10" x14ac:dyDescent="0.25">
      <c r="A29" s="12"/>
      <c r="B29" s="12"/>
      <c r="C29" s="12" t="s">
        <v>48</v>
      </c>
      <c r="D29" s="94"/>
      <c r="E29" s="95"/>
      <c r="F29" s="96"/>
      <c r="G29" s="13">
        <v>436</v>
      </c>
      <c r="H29" s="13">
        <v>436</v>
      </c>
      <c r="I29" s="5">
        <f t="shared" si="1"/>
        <v>1</v>
      </c>
      <c r="J29" s="64"/>
    </row>
    <row r="30" spans="1:10" x14ac:dyDescent="0.25">
      <c r="A30" s="12"/>
      <c r="B30" s="12"/>
      <c r="C30" s="12" t="s">
        <v>49</v>
      </c>
      <c r="D30" s="57"/>
      <c r="E30" s="58"/>
      <c r="F30" s="59"/>
      <c r="G30" s="13">
        <v>200</v>
      </c>
      <c r="H30" s="13">
        <v>200</v>
      </c>
      <c r="I30" s="5">
        <f t="shared" si="1"/>
        <v>1</v>
      </c>
      <c r="J30" s="64"/>
    </row>
    <row r="31" spans="1:10" ht="15.75" thickBot="1" x14ac:dyDescent="0.3">
      <c r="A31" s="66" t="s">
        <v>27</v>
      </c>
      <c r="B31" s="67"/>
      <c r="C31" s="68"/>
      <c r="D31" s="34">
        <f>D25</f>
        <v>2839</v>
      </c>
      <c r="E31" s="34">
        <f>E25</f>
        <v>2839</v>
      </c>
      <c r="F31" s="30">
        <f t="shared" ref="F31" si="2">E31/D31</f>
        <v>1</v>
      </c>
      <c r="G31" s="34">
        <f>SUM(G26:G30)</f>
        <v>2839</v>
      </c>
      <c r="H31" s="34">
        <f>SUM(H26:H30)</f>
        <v>2839</v>
      </c>
      <c r="I31" s="30">
        <f t="shared" si="1"/>
        <v>1</v>
      </c>
      <c r="J31" s="65"/>
    </row>
    <row r="32" spans="1:10" s="40" customFormat="1" ht="15.75" thickBot="1" x14ac:dyDescent="0.3">
      <c r="A32" s="50" t="s">
        <v>14</v>
      </c>
      <c r="B32" s="50" t="s">
        <v>59</v>
      </c>
      <c r="C32" s="50" t="s">
        <v>10</v>
      </c>
      <c r="D32" s="39">
        <v>26438</v>
      </c>
      <c r="E32" s="39">
        <v>25628.91</v>
      </c>
      <c r="F32" s="24">
        <f t="shared" si="0"/>
        <v>0.96939670171722525</v>
      </c>
      <c r="G32" s="103"/>
      <c r="H32" s="104"/>
      <c r="I32" s="105"/>
      <c r="J32" s="107" t="s">
        <v>62</v>
      </c>
    </row>
    <row r="33" spans="1:10" s="40" customFormat="1" x14ac:dyDescent="0.25">
      <c r="A33" s="45"/>
      <c r="B33" s="45"/>
      <c r="C33" s="45" t="s">
        <v>50</v>
      </c>
      <c r="D33" s="46"/>
      <c r="E33" s="46"/>
      <c r="F33" s="47"/>
      <c r="G33" s="46">
        <v>13240</v>
      </c>
      <c r="H33" s="46">
        <v>12440</v>
      </c>
      <c r="I33" s="14">
        <f t="shared" si="1"/>
        <v>0.93957703927492442</v>
      </c>
      <c r="J33" s="108"/>
    </row>
    <row r="34" spans="1:10" s="40" customFormat="1" x14ac:dyDescent="0.25">
      <c r="A34" s="41"/>
      <c r="B34" s="41"/>
      <c r="C34" s="41" t="s">
        <v>43</v>
      </c>
      <c r="D34" s="42"/>
      <c r="E34" s="42"/>
      <c r="F34" s="43"/>
      <c r="G34" s="42">
        <v>650</v>
      </c>
      <c r="H34" s="42">
        <v>649.4</v>
      </c>
      <c r="I34" s="14">
        <f t="shared" si="1"/>
        <v>0.99907692307692308</v>
      </c>
      <c r="J34" s="108"/>
    </row>
    <row r="35" spans="1:10" s="40" customFormat="1" x14ac:dyDescent="0.25">
      <c r="A35" s="41"/>
      <c r="B35" s="41"/>
      <c r="C35" s="41" t="s">
        <v>44</v>
      </c>
      <c r="D35" s="42"/>
      <c r="E35" s="42"/>
      <c r="F35" s="43"/>
      <c r="G35" s="42">
        <v>98</v>
      </c>
      <c r="H35" s="42">
        <v>98.01</v>
      </c>
      <c r="I35" s="14">
        <f t="shared" si="1"/>
        <v>1.0001020408163266</v>
      </c>
      <c r="J35" s="108"/>
    </row>
    <row r="36" spans="1:10" s="40" customFormat="1" x14ac:dyDescent="0.25">
      <c r="A36" s="41"/>
      <c r="B36" s="41"/>
      <c r="C36" s="41" t="s">
        <v>46</v>
      </c>
      <c r="D36" s="42"/>
      <c r="E36" s="42"/>
      <c r="F36" s="43"/>
      <c r="G36" s="42">
        <v>6300</v>
      </c>
      <c r="H36" s="42">
        <v>6300</v>
      </c>
      <c r="I36" s="14">
        <f t="shared" si="1"/>
        <v>1</v>
      </c>
      <c r="J36" s="108"/>
    </row>
    <row r="37" spans="1:10" s="40" customFormat="1" x14ac:dyDescent="0.25">
      <c r="A37" s="41"/>
      <c r="B37" s="41"/>
      <c r="C37" s="41" t="s">
        <v>38</v>
      </c>
      <c r="D37" s="42"/>
      <c r="E37" s="42"/>
      <c r="F37" s="43"/>
      <c r="G37" s="42">
        <v>5489</v>
      </c>
      <c r="H37" s="42">
        <v>5481.41</v>
      </c>
      <c r="I37" s="14">
        <f t="shared" si="1"/>
        <v>0.9986172344689378</v>
      </c>
      <c r="J37" s="108"/>
    </row>
    <row r="38" spans="1:10" s="40" customFormat="1" x14ac:dyDescent="0.25">
      <c r="A38" s="41"/>
      <c r="B38" s="41"/>
      <c r="C38" s="41" t="s">
        <v>48</v>
      </c>
      <c r="D38" s="42"/>
      <c r="E38" s="42"/>
      <c r="F38" s="43"/>
      <c r="G38" s="42">
        <v>443</v>
      </c>
      <c r="H38" s="42">
        <v>442.79</v>
      </c>
      <c r="I38" s="14">
        <f t="shared" si="1"/>
        <v>0.99952595936794586</v>
      </c>
      <c r="J38" s="108"/>
    </row>
    <row r="39" spans="1:10" s="40" customFormat="1" x14ac:dyDescent="0.25">
      <c r="A39" s="41"/>
      <c r="B39" s="41"/>
      <c r="C39" s="41" t="s">
        <v>47</v>
      </c>
      <c r="D39" s="42"/>
      <c r="E39" s="42"/>
      <c r="F39" s="43"/>
      <c r="G39" s="42">
        <v>218</v>
      </c>
      <c r="H39" s="42">
        <v>217.3</v>
      </c>
      <c r="I39" s="14">
        <f t="shared" si="1"/>
        <v>0.99678899082568817</v>
      </c>
      <c r="J39" s="108"/>
    </row>
    <row r="40" spans="1:10" s="40" customFormat="1" ht="15.75" thickBot="1" x14ac:dyDescent="0.3">
      <c r="A40" s="106" t="s">
        <v>27</v>
      </c>
      <c r="B40" s="106"/>
      <c r="C40" s="106"/>
      <c r="D40" s="34">
        <f>D32</f>
        <v>26438</v>
      </c>
      <c r="E40" s="34">
        <f>E32</f>
        <v>25628.91</v>
      </c>
      <c r="F40" s="30">
        <f t="shared" ref="F40" si="3">E40/D40</f>
        <v>0.96939670171722525</v>
      </c>
      <c r="G40" s="34">
        <f>SUM(G33:G39)</f>
        <v>26438</v>
      </c>
      <c r="H40" s="34">
        <f>SUM(H33:H39)</f>
        <v>25628.91</v>
      </c>
      <c r="I40" s="30">
        <f t="shared" ref="I40" si="4">H40/G40</f>
        <v>0.96939670171722525</v>
      </c>
      <c r="J40" s="109"/>
    </row>
    <row r="41" spans="1:10" ht="16.5" customHeight="1" thickBot="1" x14ac:dyDescent="0.3">
      <c r="A41" s="25" t="s">
        <v>14</v>
      </c>
      <c r="B41" s="25" t="s">
        <v>16</v>
      </c>
      <c r="C41" s="25" t="s">
        <v>10</v>
      </c>
      <c r="D41" s="26">
        <v>6280</v>
      </c>
      <c r="E41" s="26">
        <v>6278.66</v>
      </c>
      <c r="F41" s="24">
        <f t="shared" si="0"/>
        <v>0.99978662420382158</v>
      </c>
      <c r="G41" s="69"/>
      <c r="H41" s="70"/>
      <c r="I41" s="71"/>
      <c r="J41" s="63" t="s">
        <v>36</v>
      </c>
    </row>
    <row r="42" spans="1:10" x14ac:dyDescent="0.25">
      <c r="A42" s="12"/>
      <c r="B42" s="12"/>
      <c r="C42" s="12" t="s">
        <v>50</v>
      </c>
      <c r="D42" s="54"/>
      <c r="E42" s="55"/>
      <c r="F42" s="56"/>
      <c r="G42" s="13">
        <v>3450</v>
      </c>
      <c r="H42" s="13">
        <v>3450</v>
      </c>
      <c r="I42" s="14">
        <f t="shared" ref="I42:I69" si="5">H42/G42</f>
        <v>1</v>
      </c>
      <c r="J42" s="64"/>
    </row>
    <row r="43" spans="1:10" x14ac:dyDescent="0.25">
      <c r="A43" s="12"/>
      <c r="B43" s="12"/>
      <c r="C43" s="12" t="s">
        <v>43</v>
      </c>
      <c r="D43" s="94"/>
      <c r="E43" s="95"/>
      <c r="F43" s="96"/>
      <c r="G43" s="13">
        <v>233</v>
      </c>
      <c r="H43" s="13">
        <v>232.25</v>
      </c>
      <c r="I43" s="5">
        <f t="shared" si="5"/>
        <v>0.99678111587982832</v>
      </c>
      <c r="J43" s="64"/>
    </row>
    <row r="44" spans="1:10" x14ac:dyDescent="0.25">
      <c r="A44" s="12"/>
      <c r="B44" s="12"/>
      <c r="C44" s="12" t="s">
        <v>44</v>
      </c>
      <c r="D44" s="94"/>
      <c r="E44" s="95"/>
      <c r="F44" s="96"/>
      <c r="G44" s="13">
        <v>30</v>
      </c>
      <c r="H44" s="13">
        <v>29.43</v>
      </c>
      <c r="I44" s="5">
        <f t="shared" si="5"/>
        <v>0.98099999999999998</v>
      </c>
      <c r="J44" s="64"/>
    </row>
    <row r="45" spans="1:10" x14ac:dyDescent="0.25">
      <c r="A45" s="12"/>
      <c r="B45" s="12"/>
      <c r="C45" s="12" t="s">
        <v>46</v>
      </c>
      <c r="D45" s="94"/>
      <c r="E45" s="95"/>
      <c r="F45" s="96"/>
      <c r="G45" s="13">
        <v>1520</v>
      </c>
      <c r="H45" s="13">
        <v>1520</v>
      </c>
      <c r="I45" s="5">
        <f t="shared" si="5"/>
        <v>1</v>
      </c>
      <c r="J45" s="64"/>
    </row>
    <row r="46" spans="1:10" x14ac:dyDescent="0.25">
      <c r="A46" s="12"/>
      <c r="B46" s="12"/>
      <c r="C46" s="12" t="s">
        <v>38</v>
      </c>
      <c r="D46" s="94"/>
      <c r="E46" s="95"/>
      <c r="F46" s="96"/>
      <c r="G46" s="13">
        <v>498</v>
      </c>
      <c r="H46" s="13">
        <v>497.98</v>
      </c>
      <c r="I46" s="5">
        <f t="shared" si="5"/>
        <v>0.99995983935742971</v>
      </c>
      <c r="J46" s="64"/>
    </row>
    <row r="47" spans="1:10" x14ac:dyDescent="0.25">
      <c r="A47" s="12"/>
      <c r="B47" s="12"/>
      <c r="C47" s="12" t="s">
        <v>48</v>
      </c>
      <c r="D47" s="94"/>
      <c r="E47" s="95"/>
      <c r="F47" s="96"/>
      <c r="G47" s="13">
        <v>525</v>
      </c>
      <c r="H47" s="13">
        <v>525</v>
      </c>
      <c r="I47" s="5">
        <f t="shared" si="5"/>
        <v>1</v>
      </c>
      <c r="J47" s="64"/>
    </row>
    <row r="48" spans="1:10" x14ac:dyDescent="0.25">
      <c r="A48" s="12"/>
      <c r="B48" s="12"/>
      <c r="C48" s="12" t="s">
        <v>49</v>
      </c>
      <c r="D48" s="57"/>
      <c r="E48" s="58"/>
      <c r="F48" s="59"/>
      <c r="G48" s="13">
        <v>24</v>
      </c>
      <c r="H48" s="13">
        <v>24</v>
      </c>
      <c r="I48" s="5">
        <f t="shared" si="5"/>
        <v>1</v>
      </c>
      <c r="J48" s="64"/>
    </row>
    <row r="49" spans="1:10" ht="15.75" thickBot="1" x14ac:dyDescent="0.3">
      <c r="A49" s="66" t="s">
        <v>27</v>
      </c>
      <c r="B49" s="67"/>
      <c r="C49" s="68"/>
      <c r="D49" s="29">
        <f>D41</f>
        <v>6280</v>
      </c>
      <c r="E49" s="29">
        <f>E41</f>
        <v>6278.66</v>
      </c>
      <c r="F49" s="31">
        <f t="shared" si="0"/>
        <v>0.99978662420382158</v>
      </c>
      <c r="G49" s="29">
        <f>SUM(G42:G48)</f>
        <v>6280</v>
      </c>
      <c r="H49" s="29">
        <f>SUM(H42:H48)</f>
        <v>6278.66</v>
      </c>
      <c r="I49" s="30">
        <f t="shared" si="5"/>
        <v>0.99978662420382158</v>
      </c>
      <c r="J49" s="65"/>
    </row>
    <row r="50" spans="1:10" ht="15.75" thickBot="1" x14ac:dyDescent="0.3">
      <c r="A50" s="21" t="s">
        <v>17</v>
      </c>
      <c r="B50" s="21" t="s">
        <v>18</v>
      </c>
      <c r="C50" s="21" t="s">
        <v>10</v>
      </c>
      <c r="D50" s="22">
        <v>550</v>
      </c>
      <c r="E50" s="22">
        <v>550</v>
      </c>
      <c r="F50" s="23">
        <f t="shared" si="0"/>
        <v>1</v>
      </c>
      <c r="G50" s="51"/>
      <c r="H50" s="52"/>
      <c r="I50" s="53"/>
      <c r="J50" s="63" t="s">
        <v>30</v>
      </c>
    </row>
    <row r="51" spans="1:10" x14ac:dyDescent="0.25">
      <c r="A51" s="12"/>
      <c r="B51" s="12"/>
      <c r="C51" s="12" t="s">
        <v>38</v>
      </c>
      <c r="D51" s="54"/>
      <c r="E51" s="55"/>
      <c r="F51" s="56"/>
      <c r="G51" s="13">
        <v>340</v>
      </c>
      <c r="H51" s="13">
        <v>340</v>
      </c>
      <c r="I51" s="14">
        <f t="shared" si="5"/>
        <v>1</v>
      </c>
      <c r="J51" s="64"/>
    </row>
    <row r="52" spans="1:10" x14ac:dyDescent="0.25">
      <c r="A52" s="12"/>
      <c r="B52" s="12"/>
      <c r="C52" s="12" t="s">
        <v>48</v>
      </c>
      <c r="D52" s="57"/>
      <c r="E52" s="58"/>
      <c r="F52" s="59"/>
      <c r="G52" s="13">
        <v>210</v>
      </c>
      <c r="H52" s="13">
        <v>210</v>
      </c>
      <c r="I52" s="5">
        <f t="shared" si="5"/>
        <v>1</v>
      </c>
      <c r="J52" s="64"/>
    </row>
    <row r="53" spans="1:10" ht="15.75" thickBot="1" x14ac:dyDescent="0.3">
      <c r="A53" s="66" t="s">
        <v>27</v>
      </c>
      <c r="B53" s="67"/>
      <c r="C53" s="68"/>
      <c r="D53" s="29">
        <f>D50</f>
        <v>550</v>
      </c>
      <c r="E53" s="29">
        <f>E50</f>
        <v>550</v>
      </c>
      <c r="F53" s="30">
        <f t="shared" ref="F53" si="6">E53/D53</f>
        <v>1</v>
      </c>
      <c r="G53" s="29">
        <f>G51+G52</f>
        <v>550</v>
      </c>
      <c r="H53" s="29">
        <f>H51+H52</f>
        <v>550</v>
      </c>
      <c r="I53" s="30">
        <f t="shared" si="5"/>
        <v>1</v>
      </c>
      <c r="J53" s="65"/>
    </row>
    <row r="54" spans="1:10" ht="21" customHeight="1" thickBot="1" x14ac:dyDescent="0.3">
      <c r="A54" s="21" t="s">
        <v>19</v>
      </c>
      <c r="B54" s="21" t="s">
        <v>20</v>
      </c>
      <c r="C54" s="21" t="s">
        <v>10</v>
      </c>
      <c r="D54" s="22">
        <v>5143365</v>
      </c>
      <c r="E54" s="22">
        <v>5143363.45</v>
      </c>
      <c r="F54" s="23">
        <f t="shared" si="0"/>
        <v>0.99999969864087035</v>
      </c>
      <c r="G54" s="51"/>
      <c r="H54" s="52"/>
      <c r="I54" s="53"/>
      <c r="J54" s="63" t="s">
        <v>31</v>
      </c>
    </row>
    <row r="55" spans="1:10" x14ac:dyDescent="0.25">
      <c r="A55" s="12"/>
      <c r="B55" s="12"/>
      <c r="C55" s="12" t="s">
        <v>45</v>
      </c>
      <c r="D55" s="54"/>
      <c r="E55" s="55"/>
      <c r="F55" s="56"/>
      <c r="G55" s="13">
        <v>150</v>
      </c>
      <c r="H55" s="13">
        <v>150</v>
      </c>
      <c r="I55" s="14">
        <f t="shared" si="5"/>
        <v>1</v>
      </c>
      <c r="J55" s="64"/>
    </row>
    <row r="56" spans="1:10" x14ac:dyDescent="0.25">
      <c r="A56" s="12"/>
      <c r="B56" s="12"/>
      <c r="C56" s="12" t="s">
        <v>51</v>
      </c>
      <c r="D56" s="94"/>
      <c r="E56" s="95"/>
      <c r="F56" s="96"/>
      <c r="G56" s="13">
        <v>4871836</v>
      </c>
      <c r="H56" s="13">
        <v>4871835.4400000004</v>
      </c>
      <c r="I56" s="14">
        <f t="shared" ref="I56" si="7">H56/G56</f>
        <v>0.99999988505360204</v>
      </c>
      <c r="J56" s="64"/>
    </row>
    <row r="57" spans="1:10" x14ac:dyDescent="0.25">
      <c r="A57" s="11"/>
      <c r="B57" s="11"/>
      <c r="C57" s="11" t="s">
        <v>42</v>
      </c>
      <c r="D57" s="94"/>
      <c r="E57" s="95"/>
      <c r="F57" s="96"/>
      <c r="G57" s="4">
        <v>102413</v>
      </c>
      <c r="H57" s="4">
        <v>102413</v>
      </c>
      <c r="I57" s="5">
        <f t="shared" si="5"/>
        <v>1</v>
      </c>
      <c r="J57" s="64"/>
    </row>
    <row r="58" spans="1:10" x14ac:dyDescent="0.25">
      <c r="A58" s="11"/>
      <c r="B58" s="11"/>
      <c r="C58" s="11" t="s">
        <v>53</v>
      </c>
      <c r="D58" s="94"/>
      <c r="E58" s="95"/>
      <c r="F58" s="96"/>
      <c r="G58" s="4">
        <v>8136</v>
      </c>
      <c r="H58" s="4">
        <v>8135.56</v>
      </c>
      <c r="I58" s="5">
        <f t="shared" si="5"/>
        <v>0.99994591937069821</v>
      </c>
      <c r="J58" s="64"/>
    </row>
    <row r="59" spans="1:10" x14ac:dyDescent="0.25">
      <c r="A59" s="11"/>
      <c r="B59" s="11"/>
      <c r="C59" s="11" t="s">
        <v>43</v>
      </c>
      <c r="D59" s="94"/>
      <c r="E59" s="95"/>
      <c r="F59" s="96"/>
      <c r="G59" s="4">
        <f>117228+16828</f>
        <v>134056</v>
      </c>
      <c r="H59" s="4">
        <f>117228+16828</f>
        <v>134056</v>
      </c>
      <c r="I59" s="5">
        <f t="shared" si="5"/>
        <v>1</v>
      </c>
      <c r="J59" s="64"/>
    </row>
    <row r="60" spans="1:10" x14ac:dyDescent="0.25">
      <c r="A60" s="11"/>
      <c r="B60" s="11"/>
      <c r="C60" s="11" t="s">
        <v>44</v>
      </c>
      <c r="D60" s="94"/>
      <c r="E60" s="95"/>
      <c r="F60" s="96"/>
      <c r="G60" s="4">
        <v>2688</v>
      </c>
      <c r="H60" s="4">
        <v>2688</v>
      </c>
      <c r="I60" s="5">
        <f t="shared" si="5"/>
        <v>1</v>
      </c>
      <c r="J60" s="64"/>
    </row>
    <row r="61" spans="1:10" x14ac:dyDescent="0.25">
      <c r="A61" s="11"/>
      <c r="B61" s="11"/>
      <c r="C61" s="11" t="s">
        <v>46</v>
      </c>
      <c r="D61" s="94"/>
      <c r="E61" s="95"/>
      <c r="F61" s="96"/>
      <c r="G61" s="4">
        <v>785</v>
      </c>
      <c r="H61" s="4">
        <v>785</v>
      </c>
      <c r="I61" s="5">
        <f t="shared" si="5"/>
        <v>1</v>
      </c>
      <c r="J61" s="64"/>
    </row>
    <row r="62" spans="1:10" x14ac:dyDescent="0.25">
      <c r="A62" s="11"/>
      <c r="B62" s="11"/>
      <c r="C62" s="11" t="s">
        <v>38</v>
      </c>
      <c r="D62" s="94"/>
      <c r="E62" s="95"/>
      <c r="F62" s="96"/>
      <c r="G62" s="4">
        <v>5567</v>
      </c>
      <c r="H62" s="4">
        <v>5567</v>
      </c>
      <c r="I62" s="5">
        <f t="shared" si="5"/>
        <v>1</v>
      </c>
      <c r="J62" s="64"/>
    </row>
    <row r="63" spans="1:10" x14ac:dyDescent="0.25">
      <c r="A63" s="11"/>
      <c r="B63" s="11"/>
      <c r="C63" s="11" t="s">
        <v>54</v>
      </c>
      <c r="D63" s="94"/>
      <c r="E63" s="95"/>
      <c r="F63" s="96"/>
      <c r="G63" s="4">
        <v>415</v>
      </c>
      <c r="H63" s="4">
        <v>415</v>
      </c>
      <c r="I63" s="5">
        <f t="shared" si="5"/>
        <v>1</v>
      </c>
      <c r="J63" s="64"/>
    </row>
    <row r="64" spans="1:10" x14ac:dyDescent="0.25">
      <c r="A64" s="11"/>
      <c r="B64" s="11"/>
      <c r="C64" s="11" t="s">
        <v>48</v>
      </c>
      <c r="D64" s="94"/>
      <c r="E64" s="95"/>
      <c r="F64" s="96"/>
      <c r="G64" s="4">
        <v>10457</v>
      </c>
      <c r="H64" s="4">
        <v>10456.77</v>
      </c>
      <c r="I64" s="5">
        <f t="shared" si="5"/>
        <v>0.99997800516400503</v>
      </c>
      <c r="J64" s="64"/>
    </row>
    <row r="65" spans="1:10" x14ac:dyDescent="0.25">
      <c r="A65" s="11"/>
      <c r="B65" s="11"/>
      <c r="C65" s="11" t="s">
        <v>55</v>
      </c>
      <c r="D65" s="94"/>
      <c r="E65" s="95"/>
      <c r="F65" s="96"/>
      <c r="G65" s="4">
        <v>500</v>
      </c>
      <c r="H65" s="4">
        <v>591.78</v>
      </c>
      <c r="I65" s="5">
        <f t="shared" si="5"/>
        <v>1.1835599999999999</v>
      </c>
      <c r="J65" s="64"/>
    </row>
    <row r="66" spans="1:10" x14ac:dyDescent="0.25">
      <c r="A66" s="11"/>
      <c r="B66" s="11"/>
      <c r="C66" s="11" t="s">
        <v>49</v>
      </c>
      <c r="D66" s="94"/>
      <c r="E66" s="95"/>
      <c r="F66" s="96"/>
      <c r="G66" s="4">
        <v>1084</v>
      </c>
      <c r="H66" s="4">
        <v>1083.9000000000001</v>
      </c>
      <c r="I66" s="5">
        <f t="shared" si="5"/>
        <v>0.9999077490774908</v>
      </c>
      <c r="J66" s="64"/>
    </row>
    <row r="67" spans="1:10" x14ac:dyDescent="0.25">
      <c r="A67" s="11"/>
      <c r="B67" s="11"/>
      <c r="C67" s="11" t="s">
        <v>47</v>
      </c>
      <c r="D67" s="94"/>
      <c r="E67" s="95"/>
      <c r="F67" s="96"/>
      <c r="G67" s="4">
        <v>183</v>
      </c>
      <c r="H67" s="4">
        <v>183</v>
      </c>
      <c r="I67" s="5">
        <f t="shared" si="5"/>
        <v>1</v>
      </c>
      <c r="J67" s="64"/>
    </row>
    <row r="68" spans="1:10" x14ac:dyDescent="0.25">
      <c r="A68" s="11"/>
      <c r="B68" s="11"/>
      <c r="C68" s="11" t="s">
        <v>56</v>
      </c>
      <c r="D68" s="94"/>
      <c r="E68" s="95"/>
      <c r="F68" s="96"/>
      <c r="G68" s="4">
        <v>4376</v>
      </c>
      <c r="H68" s="4">
        <v>4376</v>
      </c>
      <c r="I68" s="5">
        <f t="shared" si="5"/>
        <v>1</v>
      </c>
      <c r="J68" s="64"/>
    </row>
    <row r="69" spans="1:10" x14ac:dyDescent="0.25">
      <c r="A69" s="11"/>
      <c r="B69" s="11"/>
      <c r="C69" s="11" t="s">
        <v>57</v>
      </c>
      <c r="D69" s="57"/>
      <c r="E69" s="58"/>
      <c r="F69" s="59"/>
      <c r="G69" s="4">
        <v>627</v>
      </c>
      <c r="H69" s="4">
        <v>627</v>
      </c>
      <c r="I69" s="5">
        <f t="shared" si="5"/>
        <v>1</v>
      </c>
      <c r="J69" s="64"/>
    </row>
    <row r="70" spans="1:10" ht="15.75" thickBot="1" x14ac:dyDescent="0.3">
      <c r="A70" s="60" t="s">
        <v>27</v>
      </c>
      <c r="B70" s="61"/>
      <c r="C70" s="62"/>
      <c r="D70" s="29">
        <f>D54</f>
        <v>5143365</v>
      </c>
      <c r="E70" s="29">
        <f>E54</f>
        <v>5143363.45</v>
      </c>
      <c r="F70" s="31">
        <f t="shared" ref="F70" si="8">E70/D70</f>
        <v>0.99999969864087035</v>
      </c>
      <c r="G70" s="29">
        <f>SUM(G55:G69)</f>
        <v>5143273</v>
      </c>
      <c r="H70" s="29">
        <f>SUM(H55:H69)</f>
        <v>5143363.45</v>
      </c>
      <c r="I70" s="31">
        <f t="shared" ref="I70" si="9">H70/G70</f>
        <v>1.0000175860779703</v>
      </c>
      <c r="J70" s="65"/>
    </row>
    <row r="71" spans="1:10" ht="54.75" customHeight="1" thickBot="1" x14ac:dyDescent="0.3">
      <c r="A71" s="25" t="s">
        <v>19</v>
      </c>
      <c r="B71" s="25" t="s">
        <v>21</v>
      </c>
      <c r="C71" s="25" t="s">
        <v>10</v>
      </c>
      <c r="D71" s="26">
        <v>29500</v>
      </c>
      <c r="E71" s="26">
        <v>29500</v>
      </c>
      <c r="F71" s="24">
        <f t="shared" si="0"/>
        <v>1</v>
      </c>
      <c r="G71" s="51"/>
      <c r="H71" s="52"/>
      <c r="I71" s="53"/>
      <c r="J71" s="64" t="s">
        <v>32</v>
      </c>
    </row>
    <row r="72" spans="1:10" x14ac:dyDescent="0.25">
      <c r="A72" s="27"/>
      <c r="B72" s="27"/>
      <c r="C72" s="27" t="s">
        <v>52</v>
      </c>
      <c r="D72" s="91"/>
      <c r="E72" s="92"/>
      <c r="F72" s="93"/>
      <c r="G72" s="28">
        <v>29500</v>
      </c>
      <c r="H72" s="28">
        <v>29500</v>
      </c>
      <c r="I72" s="5">
        <f t="shared" ref="I72" si="10">H72/G72</f>
        <v>1</v>
      </c>
      <c r="J72" s="64"/>
    </row>
    <row r="73" spans="1:10" ht="15.75" thickBot="1" x14ac:dyDescent="0.3">
      <c r="A73" s="66" t="s">
        <v>27</v>
      </c>
      <c r="B73" s="67"/>
      <c r="C73" s="68"/>
      <c r="D73" s="34">
        <f>D71</f>
        <v>29500</v>
      </c>
      <c r="E73" s="34">
        <f>E71</f>
        <v>29500</v>
      </c>
      <c r="F73" s="30">
        <f t="shared" ref="F73" si="11">E73/D73</f>
        <v>1</v>
      </c>
      <c r="G73" s="34">
        <f>G72</f>
        <v>29500</v>
      </c>
      <c r="H73" s="34">
        <f>H72</f>
        <v>29500</v>
      </c>
      <c r="I73" s="30">
        <f t="shared" ref="I73" si="12">H73/G73</f>
        <v>1</v>
      </c>
      <c r="J73" s="65"/>
    </row>
    <row r="74" spans="1:10" ht="19.5" customHeight="1" thickBot="1" x14ac:dyDescent="0.3">
      <c r="A74" s="25" t="s">
        <v>19</v>
      </c>
      <c r="B74" s="25" t="s">
        <v>22</v>
      </c>
      <c r="C74" s="25" t="s">
        <v>10</v>
      </c>
      <c r="D74" s="26">
        <v>2400</v>
      </c>
      <c r="E74" s="26">
        <v>2400</v>
      </c>
      <c r="F74" s="24">
        <f t="shared" si="0"/>
        <v>1</v>
      </c>
      <c r="G74" s="51"/>
      <c r="H74" s="52"/>
      <c r="I74" s="53"/>
      <c r="J74" s="64" t="s">
        <v>35</v>
      </c>
    </row>
    <row r="75" spans="1:10" x14ac:dyDescent="0.25">
      <c r="A75" s="27"/>
      <c r="B75" s="27"/>
      <c r="C75" s="27" t="s">
        <v>50</v>
      </c>
      <c r="D75" s="91"/>
      <c r="E75" s="92"/>
      <c r="F75" s="93"/>
      <c r="G75" s="28">
        <v>2400</v>
      </c>
      <c r="H75" s="28">
        <v>2400</v>
      </c>
      <c r="I75" s="5">
        <f t="shared" ref="I75" si="13">H75/G75</f>
        <v>1</v>
      </c>
      <c r="J75" s="64"/>
    </row>
    <row r="76" spans="1:10" ht="15.75" thickBot="1" x14ac:dyDescent="0.3">
      <c r="A76" s="66" t="s">
        <v>27</v>
      </c>
      <c r="B76" s="67"/>
      <c r="C76" s="68"/>
      <c r="D76" s="34">
        <f>D74</f>
        <v>2400</v>
      </c>
      <c r="E76" s="34">
        <f>E74</f>
        <v>2400</v>
      </c>
      <c r="F76" s="30">
        <f t="shared" ref="F76" si="14">E76/D76</f>
        <v>1</v>
      </c>
      <c r="G76" s="34">
        <f>G75</f>
        <v>2400</v>
      </c>
      <c r="H76" s="34">
        <f>H75</f>
        <v>2400</v>
      </c>
      <c r="I76" s="30">
        <f t="shared" ref="I76" si="15">H76/G76</f>
        <v>1</v>
      </c>
      <c r="J76" s="65"/>
    </row>
    <row r="77" spans="1:10" ht="24.75" customHeight="1" thickBot="1" x14ac:dyDescent="0.3">
      <c r="A77" s="25" t="s">
        <v>19</v>
      </c>
      <c r="B77" s="25" t="s">
        <v>23</v>
      </c>
      <c r="C77" s="25" t="s">
        <v>10</v>
      </c>
      <c r="D77" s="26">
        <v>16000</v>
      </c>
      <c r="E77" s="26">
        <v>16000</v>
      </c>
      <c r="F77" s="24">
        <f t="shared" si="0"/>
        <v>1</v>
      </c>
      <c r="G77" s="51"/>
      <c r="H77" s="52"/>
      <c r="I77" s="53"/>
      <c r="J77" s="64" t="s">
        <v>33</v>
      </c>
    </row>
    <row r="78" spans="1:10" x14ac:dyDescent="0.25">
      <c r="A78" s="27"/>
      <c r="B78" s="27"/>
      <c r="C78" s="27" t="s">
        <v>51</v>
      </c>
      <c r="D78" s="91"/>
      <c r="E78" s="92"/>
      <c r="F78" s="93"/>
      <c r="G78" s="28">
        <v>16000</v>
      </c>
      <c r="H78" s="28">
        <v>16000</v>
      </c>
      <c r="I78" s="5">
        <f t="shared" ref="I78" si="16">H78/G78</f>
        <v>1</v>
      </c>
      <c r="J78" s="64"/>
    </row>
    <row r="79" spans="1:10" ht="15.75" thickBot="1" x14ac:dyDescent="0.3">
      <c r="A79" s="66" t="s">
        <v>27</v>
      </c>
      <c r="B79" s="67"/>
      <c r="C79" s="68"/>
      <c r="D79" s="34">
        <f>D77</f>
        <v>16000</v>
      </c>
      <c r="E79" s="34">
        <f>E77</f>
        <v>16000</v>
      </c>
      <c r="F79" s="30">
        <f t="shared" si="0"/>
        <v>1</v>
      </c>
      <c r="G79" s="34">
        <f>G78</f>
        <v>16000</v>
      </c>
      <c r="H79" s="34">
        <f>H78</f>
        <v>16000</v>
      </c>
      <c r="I79" s="30">
        <f t="shared" ref="I79" si="17">H79/G79</f>
        <v>1</v>
      </c>
      <c r="J79" s="65"/>
    </row>
    <row r="80" spans="1:10" ht="20.25" customHeight="1" thickBot="1" x14ac:dyDescent="0.3">
      <c r="A80" s="25" t="s">
        <v>19</v>
      </c>
      <c r="B80" s="25" t="s">
        <v>24</v>
      </c>
      <c r="C80" s="25" t="s">
        <v>10</v>
      </c>
      <c r="D80" s="26">
        <v>57550</v>
      </c>
      <c r="E80" s="26">
        <v>57550</v>
      </c>
      <c r="F80" s="24">
        <f t="shared" si="0"/>
        <v>1</v>
      </c>
      <c r="G80" s="51"/>
      <c r="H80" s="52"/>
      <c r="I80" s="53"/>
      <c r="J80" s="63" t="s">
        <v>34</v>
      </c>
    </row>
    <row r="81" spans="1:10" x14ac:dyDescent="0.25">
      <c r="A81" s="12"/>
      <c r="B81" s="12"/>
      <c r="C81" s="12" t="s">
        <v>51</v>
      </c>
      <c r="D81" s="91"/>
      <c r="E81" s="92"/>
      <c r="F81" s="93"/>
      <c r="G81" s="13">
        <v>57550</v>
      </c>
      <c r="H81" s="13">
        <v>57550</v>
      </c>
      <c r="I81" s="5">
        <f t="shared" ref="I81" si="18">H81/G81</f>
        <v>1</v>
      </c>
      <c r="J81" s="64"/>
    </row>
    <row r="82" spans="1:10" ht="15.75" thickBot="1" x14ac:dyDescent="0.3">
      <c r="A82" s="110" t="s">
        <v>27</v>
      </c>
      <c r="B82" s="111"/>
      <c r="C82" s="112"/>
      <c r="D82" s="34">
        <f>D80</f>
        <v>57550</v>
      </c>
      <c r="E82" s="34">
        <f>E80</f>
        <v>57550</v>
      </c>
      <c r="F82" s="30">
        <f>E82/D82</f>
        <v>1</v>
      </c>
      <c r="G82" s="34">
        <f>G81</f>
        <v>57550</v>
      </c>
      <c r="H82" s="34">
        <f>H81</f>
        <v>57550</v>
      </c>
      <c r="I82" s="30">
        <f>H82/G82</f>
        <v>1</v>
      </c>
      <c r="J82" s="65"/>
    </row>
    <row r="83" spans="1:10" ht="32.25" customHeight="1" thickBot="1" x14ac:dyDescent="0.3">
      <c r="A83" s="15" t="s">
        <v>19</v>
      </c>
      <c r="B83" s="15" t="s">
        <v>60</v>
      </c>
      <c r="C83" s="15" t="s">
        <v>10</v>
      </c>
      <c r="D83" s="48">
        <v>23200</v>
      </c>
      <c r="E83" s="49">
        <v>23200</v>
      </c>
      <c r="F83" s="23">
        <f t="shared" si="0"/>
        <v>1</v>
      </c>
      <c r="G83" s="51"/>
      <c r="H83" s="52"/>
      <c r="I83" s="53"/>
      <c r="J83" s="64" t="s">
        <v>61</v>
      </c>
    </row>
    <row r="84" spans="1:10" x14ac:dyDescent="0.25">
      <c r="A84" s="12"/>
      <c r="B84" s="12"/>
      <c r="C84" s="12" t="s">
        <v>51</v>
      </c>
      <c r="D84" s="91"/>
      <c r="E84" s="92"/>
      <c r="F84" s="93"/>
      <c r="G84" s="28">
        <v>23200</v>
      </c>
      <c r="H84" s="28">
        <v>23200</v>
      </c>
      <c r="I84" s="5">
        <f t="shared" ref="I84" si="19">H84/G84</f>
        <v>1</v>
      </c>
      <c r="J84" s="64"/>
    </row>
    <row r="85" spans="1:10" ht="15.75" thickBot="1" x14ac:dyDescent="0.3">
      <c r="A85" s="110" t="s">
        <v>27</v>
      </c>
      <c r="B85" s="111"/>
      <c r="C85" s="112"/>
      <c r="D85" s="34">
        <f>D83</f>
        <v>23200</v>
      </c>
      <c r="E85" s="34">
        <f>E83</f>
        <v>23200</v>
      </c>
      <c r="F85" s="30">
        <f>E85/D85</f>
        <v>1</v>
      </c>
      <c r="G85" s="34">
        <f>G84</f>
        <v>23200</v>
      </c>
      <c r="H85" s="34">
        <f>H84</f>
        <v>23200</v>
      </c>
      <c r="I85" s="30">
        <f>H85/G85</f>
        <v>1</v>
      </c>
      <c r="J85" s="65"/>
    </row>
    <row r="86" spans="1:10" ht="15.75" thickBot="1" x14ac:dyDescent="0.3">
      <c r="A86" s="100" t="s">
        <v>27</v>
      </c>
      <c r="B86" s="101"/>
      <c r="C86" s="102"/>
      <c r="D86" s="35">
        <f>D85+D82+D79+D76+D73+D70+D53+D49+D40+D31+D24+D16+D11</f>
        <v>5522660</v>
      </c>
      <c r="E86" s="35">
        <f>E85+E82+E79+E76+E73+E70+E53+E49+E40+E31+E24+E16+E11</f>
        <v>5520947.7600000007</v>
      </c>
      <c r="F86" s="36">
        <f t="shared" si="0"/>
        <v>0.99968996099705587</v>
      </c>
      <c r="G86" s="35">
        <f>G85+G82+G79+G76+G73+G70+G53+G49+G40+G31+G24+G16+G11</f>
        <v>5522568</v>
      </c>
      <c r="H86" s="35">
        <f>H85+H82+H79+H76+H73+H70+H53+H49+H40+H31+H24+H16+H11</f>
        <v>5520947.7600000007</v>
      </c>
      <c r="I86" s="37">
        <f t="shared" ref="I86" si="20">H86/G86</f>
        <v>0.99970661474879086</v>
      </c>
      <c r="J86" s="38" t="s">
        <v>26</v>
      </c>
    </row>
    <row r="87" spans="1:10" x14ac:dyDescent="0.25">
      <c r="A87" s="6"/>
      <c r="B87" s="6"/>
      <c r="C87" s="6"/>
      <c r="D87" s="7"/>
      <c r="E87" s="7"/>
      <c r="F87" s="8"/>
      <c r="G87" s="8"/>
      <c r="H87" s="8"/>
      <c r="I87" s="8"/>
      <c r="J87" s="8"/>
    </row>
    <row r="88" spans="1:10" x14ac:dyDescent="0.25">
      <c r="A88" s="6"/>
      <c r="B88" s="6"/>
      <c r="C88" s="6"/>
      <c r="D88" s="7"/>
      <c r="E88" s="7"/>
      <c r="F88" s="8"/>
      <c r="G88" s="8"/>
      <c r="H88" s="8"/>
      <c r="I88" s="8"/>
      <c r="J88" s="8"/>
    </row>
    <row r="89" spans="1:10" x14ac:dyDescent="0.25">
      <c r="A89" s="6"/>
      <c r="B89" s="6"/>
      <c r="C89" s="6"/>
      <c r="D89" s="7"/>
      <c r="E89" s="7"/>
      <c r="F89" s="8"/>
      <c r="G89" s="8"/>
      <c r="H89" s="8"/>
      <c r="I89" s="8"/>
      <c r="J89" s="8"/>
    </row>
    <row r="90" spans="1:10" x14ac:dyDescent="0.25">
      <c r="A90" s="6"/>
      <c r="B90" s="6"/>
      <c r="C90" s="6"/>
      <c r="D90" s="7"/>
      <c r="E90" s="7"/>
      <c r="F90" s="8"/>
      <c r="G90" s="8"/>
      <c r="H90" s="8"/>
      <c r="I90" s="8"/>
      <c r="J90" s="8"/>
    </row>
    <row r="91" spans="1:10" x14ac:dyDescent="0.25">
      <c r="A91" s="6"/>
      <c r="B91" s="6"/>
      <c r="C91" s="6"/>
      <c r="D91" s="7"/>
      <c r="E91" s="7"/>
      <c r="F91" s="8"/>
      <c r="G91" s="8"/>
      <c r="H91" s="8"/>
      <c r="I91" s="8"/>
      <c r="J91" s="8"/>
    </row>
    <row r="92" spans="1:10" x14ac:dyDescent="0.25">
      <c r="A92" s="9"/>
      <c r="B92" s="9"/>
      <c r="C92" s="9"/>
      <c r="D92" s="10"/>
      <c r="E92" s="10"/>
    </row>
    <row r="93" spans="1:10" x14ac:dyDescent="0.25">
      <c r="A93" s="9"/>
      <c r="B93" s="9"/>
      <c r="C93" s="9"/>
      <c r="D93" s="10"/>
      <c r="E93" s="10"/>
    </row>
    <row r="94" spans="1:10" x14ac:dyDescent="0.25">
      <c r="A94" s="9"/>
      <c r="B94" s="9"/>
      <c r="C94" s="9"/>
      <c r="D94" s="10"/>
      <c r="E94" s="10"/>
    </row>
    <row r="95" spans="1:10" x14ac:dyDescent="0.25">
      <c r="A95" s="9"/>
      <c r="B95" s="9"/>
      <c r="C95" s="9"/>
      <c r="D95" s="10"/>
      <c r="E95" s="10"/>
    </row>
    <row r="96" spans="1:10" x14ac:dyDescent="0.25">
      <c r="A96" s="9"/>
      <c r="B96" s="9"/>
      <c r="C96" s="9"/>
      <c r="D96" s="10"/>
      <c r="E96" s="10"/>
    </row>
    <row r="97" spans="1:5" x14ac:dyDescent="0.25">
      <c r="A97" s="9"/>
      <c r="B97" s="9"/>
      <c r="C97" s="9"/>
      <c r="D97" s="10"/>
      <c r="E97" s="10"/>
    </row>
    <row r="98" spans="1:5" x14ac:dyDescent="0.25">
      <c r="A98" s="9"/>
      <c r="B98" s="9"/>
      <c r="C98" s="9"/>
      <c r="D98" s="10"/>
      <c r="E98" s="10"/>
    </row>
    <row r="99" spans="1:5" x14ac:dyDescent="0.25">
      <c r="A99" s="9"/>
      <c r="B99" s="9"/>
      <c r="C99" s="9"/>
      <c r="D99" s="10"/>
      <c r="E99" s="10"/>
    </row>
    <row r="100" spans="1:5" x14ac:dyDescent="0.25">
      <c r="A100" s="9"/>
      <c r="B100" s="9"/>
      <c r="C100" s="9"/>
      <c r="D100" s="10"/>
      <c r="E100" s="10"/>
    </row>
    <row r="101" spans="1:5" x14ac:dyDescent="0.25">
      <c r="A101" s="9"/>
      <c r="B101" s="9"/>
      <c r="C101" s="9"/>
      <c r="D101" s="10"/>
      <c r="E101" s="10"/>
    </row>
    <row r="102" spans="1:5" x14ac:dyDescent="0.25">
      <c r="A102" s="9"/>
      <c r="B102" s="9"/>
      <c r="C102" s="9"/>
    </row>
    <row r="103" spans="1:5" x14ac:dyDescent="0.25">
      <c r="A103" s="9"/>
      <c r="B103" s="9"/>
      <c r="C103" s="9"/>
    </row>
    <row r="104" spans="1:5" x14ac:dyDescent="0.25">
      <c r="A104" s="9"/>
      <c r="B104" s="9"/>
      <c r="C104" s="9"/>
    </row>
    <row r="105" spans="1:5" x14ac:dyDescent="0.25">
      <c r="A105" s="9"/>
      <c r="B105" s="9"/>
      <c r="C105" s="9"/>
    </row>
    <row r="106" spans="1:5" x14ac:dyDescent="0.25">
      <c r="A106" s="9"/>
      <c r="B106" s="9"/>
      <c r="C106" s="9"/>
    </row>
    <row r="107" spans="1:5" x14ac:dyDescent="0.25">
      <c r="A107" s="9"/>
      <c r="B107" s="9"/>
      <c r="C107" s="9"/>
    </row>
    <row r="108" spans="1:5" x14ac:dyDescent="0.25">
      <c r="A108" s="9"/>
      <c r="B108" s="9"/>
      <c r="C108" s="9"/>
    </row>
    <row r="109" spans="1:5" x14ac:dyDescent="0.25">
      <c r="A109" s="9"/>
      <c r="B109" s="9"/>
      <c r="C109" s="9"/>
    </row>
  </sheetData>
  <mergeCells count="63">
    <mergeCell ref="A86:C86"/>
    <mergeCell ref="G32:I32"/>
    <mergeCell ref="A40:C40"/>
    <mergeCell ref="J32:J40"/>
    <mergeCell ref="G83:I83"/>
    <mergeCell ref="A85:C85"/>
    <mergeCell ref="D84:F84"/>
    <mergeCell ref="J80:J82"/>
    <mergeCell ref="J83:J85"/>
    <mergeCell ref="J50:J53"/>
    <mergeCell ref="A82:C82"/>
    <mergeCell ref="J77:J79"/>
    <mergeCell ref="A76:C76"/>
    <mergeCell ref="J74:J76"/>
    <mergeCell ref="A73:C73"/>
    <mergeCell ref="J71:J73"/>
    <mergeCell ref="A5:C6"/>
    <mergeCell ref="G77:I77"/>
    <mergeCell ref="D78:F78"/>
    <mergeCell ref="G80:I80"/>
    <mergeCell ref="D81:F81"/>
    <mergeCell ref="D55:F69"/>
    <mergeCell ref="D72:F72"/>
    <mergeCell ref="D75:F75"/>
    <mergeCell ref="A11:C11"/>
    <mergeCell ref="A24:C24"/>
    <mergeCell ref="A53:C53"/>
    <mergeCell ref="D18:F23"/>
    <mergeCell ref="D13:F15"/>
    <mergeCell ref="D26:F30"/>
    <mergeCell ref="D42:F48"/>
    <mergeCell ref="A79:C79"/>
    <mergeCell ref="J8:J11"/>
    <mergeCell ref="A16:C16"/>
    <mergeCell ref="J12:J16"/>
    <mergeCell ref="A3:J3"/>
    <mergeCell ref="G5:I5"/>
    <mergeCell ref="G6:G7"/>
    <mergeCell ref="H6:H7"/>
    <mergeCell ref="I6:I7"/>
    <mergeCell ref="J5:J7"/>
    <mergeCell ref="G8:I8"/>
    <mergeCell ref="G12:I12"/>
    <mergeCell ref="D9:F10"/>
    <mergeCell ref="D6:D7"/>
    <mergeCell ref="E6:E7"/>
    <mergeCell ref="F6:F7"/>
    <mergeCell ref="D5:F5"/>
    <mergeCell ref="J17:J24"/>
    <mergeCell ref="A31:C31"/>
    <mergeCell ref="J25:J31"/>
    <mergeCell ref="A49:C49"/>
    <mergeCell ref="J41:J49"/>
    <mergeCell ref="G17:I17"/>
    <mergeCell ref="G25:I25"/>
    <mergeCell ref="G41:I41"/>
    <mergeCell ref="G74:I74"/>
    <mergeCell ref="D51:F52"/>
    <mergeCell ref="A70:C70"/>
    <mergeCell ref="J54:J70"/>
    <mergeCell ref="G50:I50"/>
    <mergeCell ref="G54:I54"/>
    <mergeCell ref="G71:I71"/>
  </mergeCells>
  <pageMargins left="0.82677165354330717" right="0.23622047244094491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 Gubin</dc:creator>
  <cp:lastModifiedBy>tomek</cp:lastModifiedBy>
  <cp:lastPrinted>2012-03-19T09:18:23Z</cp:lastPrinted>
  <dcterms:created xsi:type="dcterms:W3CDTF">2011-07-27T09:58:19Z</dcterms:created>
  <dcterms:modified xsi:type="dcterms:W3CDTF">2012-03-27T10:45:12Z</dcterms:modified>
</cp:coreProperties>
</file>