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'Arkusz1'!$A$1:$E$50</definedName>
  </definedNames>
  <calcPr fullCalcOnLoad="1"/>
</workbook>
</file>

<file path=xl/sharedStrings.xml><?xml version="1.0" encoding="utf-8"?>
<sst xmlns="http://schemas.openxmlformats.org/spreadsheetml/2006/main" count="53" uniqueCount="52">
  <si>
    <t>Lp.</t>
  </si>
  <si>
    <t>Wyszczególnienie</t>
  </si>
  <si>
    <t xml:space="preserve">Plan </t>
  </si>
  <si>
    <t>% wykonania</t>
  </si>
  <si>
    <t xml:space="preserve">Wykonanie </t>
  </si>
  <si>
    <t>Dotacje celowe otrzymane z budżetu państwa na realizację zadań bieżących z zakresu administracji rządowej oraz innych zadań zleconych gminie (związkom gmin) ustawami     (§ 201), w tym:</t>
  </si>
  <si>
    <t>a) zwrot rolnikom podatku akcyzowego zawartego w cenie oleju napędowego wykorzystywanego do produkcji rolnej</t>
  </si>
  <si>
    <t>b) zadania z zakresu ewidencji ludności i dowodów osobistych, USC, obrony cywilnej</t>
  </si>
  <si>
    <t>Dotacje celowe otrzymane z budżetu państwa na zadania bieżące realizowane przez gminę na podstawie porozumień z organami administracji rządowej (§ 202), w tym:</t>
  </si>
  <si>
    <t>a) utrzymanie cmentarza</t>
  </si>
  <si>
    <t>Dotacje celowe otrzymane z budżetu państwa na realizację własnych zadań bieżących gminy   (§ 203), w tym:</t>
  </si>
  <si>
    <t>Dotacje rozwojowe (§ 200)</t>
  </si>
  <si>
    <t>a ) współfinansowanie projektów: "Aktywnie i zawodowo - wsparcie dla osób zamierzających rozpocząć działalność gospodarczą" oraz  "40 000 na plusie - wsparcie dla osób zamierzających rozpocząć działalność gospodarczą"</t>
  </si>
  <si>
    <t>Dotacje celowe otrzymane z powiatu na zadania bieżące realizowane na podstawie porozumień między jednostkami samorządu terytorialnego (§ 232), w tym:</t>
  </si>
  <si>
    <t>a) utrzymanie dróg publicznych powiatowych na terenie miasta Gubina</t>
  </si>
  <si>
    <t>b) funkcjonowanie jednostki organizacyjnej „Warsztaty Terapii Zajęciowej”</t>
  </si>
  <si>
    <t>Dotacje rozwojowe (§ 620)</t>
  </si>
  <si>
    <t>Dotacje celowe przekazane z budżetu państwa na realizację inwestycji i zakupów inwestycyjnych własnych gmin (§ 633), w tym:</t>
  </si>
  <si>
    <t>RAZEM:</t>
  </si>
  <si>
    <t>a) współfinansowanie wykonania dokumentacji oraz przebudowy ul. Roosevelta</t>
  </si>
  <si>
    <t>Dotacje celowe otrzymane z powiatu na inwestycje i zakupy inwestycyjne realizowane na podstawie porozumień (umów) miedzy jednostkami samorządu terytorialnego (§ 662)</t>
  </si>
  <si>
    <t>c) współfinansowanie projektu pn.: "Euromiasto Gubin - Guben"</t>
  </si>
  <si>
    <t>a) współfinansowanie wykonania dokumentacji przebudowy skrzyzowania ulicy Nowej i St.Wyspiańskiego w ciągu drogi wojewódzkiej nr 286 i 138 oraz przebudowa ulicy Fr.Chopina na odcinku od skrzyżowaniaz ulicą Nową do granicy Państwa w ciągu drogi wojewódzkiej nr 138 w m.Gubin</t>
  </si>
  <si>
    <t>c) aktualizacja wykazów gospodarstw rolnych</t>
  </si>
  <si>
    <t>b) współfinansowanie projektu:„Utworzenie Polsko-Niemieckiego Centrum Informacji Turystuczno-Gospodarczej w Gubinie"</t>
  </si>
  <si>
    <t>d) prowadzenie i aktualizacja stałego rejestru wyborców</t>
  </si>
  <si>
    <t>e) przygotowanie i przeprowadzenie wyborów do rady gminy oraz wyborów burmistrza</t>
  </si>
  <si>
    <t>d) współfinansowanie projektu pn.: "Kościół Farny - serce euromiasto Gubin - Guben"</t>
  </si>
  <si>
    <t>e) współfinansowanie projektu pn.: "Transgraniczny Punkt Informacyjny w Euromieście Gubin – Guben” Ścieżka Gubin – Guben "</t>
  </si>
  <si>
    <t>a) zakup pomocy naukowych, dydaktycznych i książek w ramach programu "Radosna szkoła"</t>
  </si>
  <si>
    <t>g) świadczenie rodzinne oraz składki na ubezpieczenia emerytalne i rentowe z ubezpieczenia społecznego</t>
  </si>
  <si>
    <t>h) składki na ubezpieczenie zdrowotne opłacane za osoby pobierające niektóre świadczenia z pomocy społecznej</t>
  </si>
  <si>
    <t>b) sfinansowanie prac komisji  egzaminacyjnej powołanej do rozpatrywania wniosków nauczycieli o wyższy stopień awansu zawodowego</t>
  </si>
  <si>
    <t>c) składki na ubezpieczenie zdrowotne opłacane za osoby pobierające niektóre świadczenia z pomocy społecznej</t>
  </si>
  <si>
    <t>d) zasiłki i pomoc w naturze oraz składki na ubezpieczenie społeczne</t>
  </si>
  <si>
    <t>e) zasiłki stałe</t>
  </si>
  <si>
    <t>i) wynagrodzenie dla opiekuna prawnego za sprawowanie opieki</t>
  </si>
  <si>
    <t>f) Miejski Ośrodek Pomocy Społecznej</t>
  </si>
  <si>
    <t>j) usługi opiekuńcze i specjalistyczne usługi opiekuńcze</t>
  </si>
  <si>
    <t>k) zasiłki celowe dla osób i rodzin poszkodowanych w wyniku powodzi</t>
  </si>
  <si>
    <t>k) zasiłki celowe dla rodzin rolniczych poszkodowanych w wyniku powodzi</t>
  </si>
  <si>
    <t>g) dożywianie dzieci w szkołach</t>
  </si>
  <si>
    <t>f) współfinansowanie projektu pn.: „Aktywne wsparcie  rozwój i upowszechnianie aktywnej integracji przez MOPS w Gubinie”</t>
  </si>
  <si>
    <t xml:space="preserve">h) pomoc materialna dla uczniów (stypendia socjalne) oraz zakup podręczników dla dzieci </t>
  </si>
  <si>
    <t>Wpływy z tytułu pomocy finansowej udzielanej między jst na dofinansowanie własnych zadań inwestycyjnych i zakupów inwestycyjnych (§ 630), w tym:</t>
  </si>
  <si>
    <t xml:space="preserve">a) wpółfinansowanie budowy komplesku boisk sportowych w ramach programu "Moje boisko - Orlik 2012" </t>
  </si>
  <si>
    <t>g) współfinansowanie projektu pn.: „Sporty wodne Gubina i Guben”</t>
  </si>
  <si>
    <t>Dotacje celowe otrzymane z samorządu województwa na inwestycje i zakupy inwestycyjne realizowane na podstawie porozumień (umów) między jednostkami samorządu teryorialnego ( § 663)</t>
  </si>
  <si>
    <t>e) przygotowanie i przeprowadzenie wyborów Prezydenta RP</t>
  </si>
  <si>
    <t>i) usuwanie skutów klęsk zywiołowych</t>
  </si>
  <si>
    <t>Tabela Nr 3</t>
  </si>
  <si>
    <t>Plan, wykonanie i przeznaczenie przekazanych gminie dotacji za 2010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</si>
</sst>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4" fillId="20" borderId="10" xfId="0" applyFont="1" applyFill="1" applyBorder="1" applyAlignment="1">
      <alignment/>
    </xf>
    <xf numFmtId="0" fontId="24" fillId="20" borderId="0" xfId="0" applyFont="1" applyFill="1" applyAlignment="1">
      <alignment/>
    </xf>
    <xf numFmtId="4" fontId="24" fillId="20" borderId="10" xfId="0" applyNumberFormat="1" applyFont="1" applyFill="1" applyBorder="1" applyAlignment="1">
      <alignment/>
    </xf>
    <xf numFmtId="10" fontId="24" fillId="2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20" borderId="10" xfId="0" applyFont="1" applyFill="1" applyBorder="1" applyAlignment="1">
      <alignment vertical="center"/>
    </xf>
    <xf numFmtId="0" fontId="24" fillId="20" borderId="10" xfId="0" applyFont="1" applyFill="1" applyBorder="1" applyAlignment="1">
      <alignment horizontal="justify" vertical="top" wrapText="1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0" fontId="24" fillId="20" borderId="0" xfId="0" applyFont="1" applyFill="1" applyAlignment="1">
      <alignment wrapText="1"/>
    </xf>
    <xf numFmtId="0" fontId="4" fillId="0" borderId="12" xfId="0" applyFont="1" applyBorder="1" applyAlignment="1">
      <alignment vertical="center"/>
    </xf>
    <xf numFmtId="4" fontId="4" fillId="0" borderId="12" xfId="0" applyNumberFormat="1" applyFont="1" applyBorder="1" applyAlignment="1">
      <alignment/>
    </xf>
    <xf numFmtId="0" fontId="24" fillId="20" borderId="10" xfId="0" applyFont="1" applyFill="1" applyBorder="1" applyAlignment="1">
      <alignment wrapText="1"/>
    </xf>
    <xf numFmtId="0" fontId="24" fillId="20" borderId="10" xfId="0" applyFont="1" applyFill="1" applyBorder="1" applyAlignment="1">
      <alignment/>
    </xf>
    <xf numFmtId="0" fontId="24" fillId="20" borderId="10" xfId="0" applyFont="1" applyFill="1" applyBorder="1" applyAlignment="1">
      <alignment vertical="center"/>
    </xf>
    <xf numFmtId="4" fontId="25" fillId="0" borderId="10" xfId="0" applyNumberFormat="1" applyFont="1" applyBorder="1" applyAlignment="1">
      <alignment/>
    </xf>
    <xf numFmtId="10" fontId="25" fillId="0" borderId="10" xfId="0" applyNumberFormat="1" applyFont="1" applyBorder="1" applyAlignment="1">
      <alignment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4" fontId="22" fillId="0" borderId="0" xfId="0" applyNumberFormat="1" applyFont="1" applyBorder="1" applyAlignment="1">
      <alignment/>
    </xf>
    <xf numFmtId="10" fontId="22" fillId="0" borderId="0" xfId="0" applyNumberFormat="1" applyFont="1" applyBorder="1" applyAlignment="1">
      <alignment/>
    </xf>
    <xf numFmtId="4" fontId="22" fillId="0" borderId="0" xfId="0" applyNumberFormat="1" applyFont="1" applyAlignment="1">
      <alignment/>
    </xf>
    <xf numFmtId="0" fontId="4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4" fontId="4" fillId="0" borderId="11" xfId="0" applyNumberFormat="1" applyFont="1" applyBorder="1" applyAlignment="1">
      <alignment/>
    </xf>
    <xf numFmtId="0" fontId="4" fillId="21" borderId="10" xfId="0" applyFont="1" applyFill="1" applyBorder="1" applyAlignment="1">
      <alignment vertical="center"/>
    </xf>
    <xf numFmtId="0" fontId="4" fillId="21" borderId="10" xfId="0" applyFont="1" applyFill="1" applyBorder="1" applyAlignment="1">
      <alignment wrapText="1"/>
    </xf>
    <xf numFmtId="4" fontId="4" fillId="21" borderId="10" xfId="0" applyNumberFormat="1" applyFont="1" applyFill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="150" zoomScaleNormal="150" zoomScalePageLayoutView="0" workbookViewId="0" topLeftCell="A1">
      <selection activeCell="C3" sqref="C3"/>
    </sheetView>
  </sheetViews>
  <sheetFormatPr defaultColWidth="9.140625" defaultRowHeight="12.75"/>
  <cols>
    <col min="1" max="1" width="3.28125" style="2" customWidth="1"/>
    <col min="2" max="2" width="54.8515625" style="2" customWidth="1"/>
    <col min="3" max="3" width="12.421875" style="2" customWidth="1"/>
    <col min="4" max="4" width="12.8515625" style="2" customWidth="1"/>
    <col min="5" max="5" width="10.8515625" style="2" customWidth="1"/>
    <col min="6" max="16384" width="9.140625" style="2" customWidth="1"/>
  </cols>
  <sheetData>
    <row r="1" ht="12.75">
      <c r="E1" s="2" t="s">
        <v>50</v>
      </c>
    </row>
    <row r="2" spans="2:4" ht="15.75">
      <c r="B2" s="39" t="s">
        <v>51</v>
      </c>
      <c r="C2" s="39"/>
      <c r="D2" s="39"/>
    </row>
    <row r="4" spans="1:5" ht="25.5">
      <c r="A4" s="3" t="s">
        <v>0</v>
      </c>
      <c r="B4" s="3" t="s">
        <v>1</v>
      </c>
      <c r="C4" s="3" t="s">
        <v>2</v>
      </c>
      <c r="D4" s="3" t="s">
        <v>4</v>
      </c>
      <c r="E4" s="4" t="s">
        <v>3</v>
      </c>
    </row>
    <row r="5" spans="1:5" ht="12.75">
      <c r="A5" s="5">
        <v>1</v>
      </c>
      <c r="B5" s="6" t="s">
        <v>11</v>
      </c>
      <c r="C5" s="7">
        <f>SUM(C6:C11)</f>
        <v>344606</v>
      </c>
      <c r="D5" s="7">
        <f>SUM(D6:D11)</f>
        <v>312741.48</v>
      </c>
      <c r="E5" s="8">
        <f aca="true" t="shared" si="0" ref="E5:E13">D5/C5</f>
        <v>0.9075334730097561</v>
      </c>
    </row>
    <row r="6" spans="1:5" ht="40.5" customHeight="1">
      <c r="A6" s="9"/>
      <c r="B6" s="14" t="s">
        <v>12</v>
      </c>
      <c r="C6" s="15">
        <v>303392</v>
      </c>
      <c r="D6" s="15">
        <v>300703.74</v>
      </c>
      <c r="E6" s="16">
        <f t="shared" si="0"/>
        <v>0.991139318109904</v>
      </c>
    </row>
    <row r="7" spans="1:5" ht="12.75">
      <c r="A7" s="9"/>
      <c r="B7" s="14" t="s">
        <v>21</v>
      </c>
      <c r="C7" s="15">
        <v>2807</v>
      </c>
      <c r="D7" s="15">
        <v>0</v>
      </c>
      <c r="E7" s="16">
        <f t="shared" si="0"/>
        <v>0</v>
      </c>
    </row>
    <row r="8" spans="1:5" ht="24">
      <c r="A8" s="9"/>
      <c r="B8" s="14" t="s">
        <v>27</v>
      </c>
      <c r="C8" s="15">
        <v>9832</v>
      </c>
      <c r="D8" s="15">
        <v>0</v>
      </c>
      <c r="E8" s="16">
        <f t="shared" si="0"/>
        <v>0</v>
      </c>
    </row>
    <row r="9" spans="1:5" ht="25.5" customHeight="1">
      <c r="A9" s="9"/>
      <c r="B9" s="14" t="s">
        <v>28</v>
      </c>
      <c r="C9" s="15">
        <v>2635</v>
      </c>
      <c r="D9" s="15">
        <v>0</v>
      </c>
      <c r="E9" s="16">
        <f t="shared" si="0"/>
        <v>0</v>
      </c>
    </row>
    <row r="10" spans="1:5" ht="24">
      <c r="A10" s="9"/>
      <c r="B10" s="14" t="s">
        <v>42</v>
      </c>
      <c r="C10" s="15">
        <v>19420</v>
      </c>
      <c r="D10" s="15">
        <v>12037.74</v>
      </c>
      <c r="E10" s="16">
        <f t="shared" si="0"/>
        <v>0.6198630278063851</v>
      </c>
    </row>
    <row r="11" spans="1:5" ht="12.75">
      <c r="A11" s="9"/>
      <c r="B11" s="14" t="s">
        <v>46</v>
      </c>
      <c r="C11" s="15">
        <v>6520</v>
      </c>
      <c r="D11" s="15">
        <v>0</v>
      </c>
      <c r="E11" s="16">
        <f t="shared" si="0"/>
        <v>0</v>
      </c>
    </row>
    <row r="12" spans="1:5" ht="36">
      <c r="A12" s="10">
        <v>2</v>
      </c>
      <c r="B12" s="11" t="s">
        <v>5</v>
      </c>
      <c r="C12" s="7">
        <f>SUM(C13:C24)</f>
        <v>5841690</v>
      </c>
      <c r="D12" s="7">
        <f>SUM(D13:D24)</f>
        <v>5809947.340000001</v>
      </c>
      <c r="E12" s="8">
        <f t="shared" si="0"/>
        <v>0.9945661854703007</v>
      </c>
    </row>
    <row r="13" spans="1:5" ht="24">
      <c r="A13" s="12"/>
      <c r="B13" s="33" t="s">
        <v>6</v>
      </c>
      <c r="C13" s="34">
        <v>14255</v>
      </c>
      <c r="D13" s="34">
        <v>14253.71</v>
      </c>
      <c r="E13" s="16">
        <f t="shared" si="0"/>
        <v>0.9999095054366888</v>
      </c>
    </row>
    <row r="14" spans="1:5" ht="24">
      <c r="A14" s="13"/>
      <c r="B14" s="14" t="s">
        <v>7</v>
      </c>
      <c r="C14" s="15">
        <v>157150</v>
      </c>
      <c r="D14" s="15">
        <v>157150</v>
      </c>
      <c r="E14" s="16">
        <f aca="true" t="shared" si="1" ref="E14:E50">D14/C14</f>
        <v>1</v>
      </c>
    </row>
    <row r="15" spans="1:5" ht="12.75">
      <c r="A15" s="13"/>
      <c r="B15" s="14" t="s">
        <v>23</v>
      </c>
      <c r="C15" s="15">
        <v>8827</v>
      </c>
      <c r="D15" s="15">
        <v>8826.18</v>
      </c>
      <c r="E15" s="16">
        <f t="shared" si="1"/>
        <v>0.9999071032060723</v>
      </c>
    </row>
    <row r="16" spans="1:5" ht="12.75">
      <c r="A16" s="13"/>
      <c r="B16" s="14" t="s">
        <v>25</v>
      </c>
      <c r="C16" s="15">
        <v>2861</v>
      </c>
      <c r="D16" s="15">
        <v>2861</v>
      </c>
      <c r="E16" s="16">
        <f t="shared" si="1"/>
        <v>1</v>
      </c>
    </row>
    <row r="17" spans="1:5" ht="12.75">
      <c r="A17" s="13"/>
      <c r="B17" s="14" t="s">
        <v>48</v>
      </c>
      <c r="C17" s="15">
        <v>31931</v>
      </c>
      <c r="D17" s="15">
        <v>31930.76</v>
      </c>
      <c r="E17" s="16">
        <f t="shared" si="1"/>
        <v>0.999992483793179</v>
      </c>
    </row>
    <row r="18" spans="1:5" ht="24">
      <c r="A18" s="13"/>
      <c r="B18" s="14" t="s">
        <v>26</v>
      </c>
      <c r="C18" s="15">
        <v>50345</v>
      </c>
      <c r="D18" s="15">
        <v>29608</v>
      </c>
      <c r="E18" s="16">
        <f t="shared" si="1"/>
        <v>0.5881020955407686</v>
      </c>
    </row>
    <row r="19" spans="1:5" ht="24">
      <c r="A19" s="13"/>
      <c r="B19" s="14" t="s">
        <v>30</v>
      </c>
      <c r="C19" s="15">
        <v>5090277</v>
      </c>
      <c r="D19" s="15">
        <v>5090273.69</v>
      </c>
      <c r="E19" s="16">
        <f t="shared" si="1"/>
        <v>0.999999349740692</v>
      </c>
    </row>
    <row r="20" spans="1:5" ht="24">
      <c r="A20" s="13"/>
      <c r="B20" s="14" t="s">
        <v>31</v>
      </c>
      <c r="C20" s="15">
        <v>21400</v>
      </c>
      <c r="D20" s="15">
        <v>21400</v>
      </c>
      <c r="E20" s="16">
        <f t="shared" si="1"/>
        <v>1</v>
      </c>
    </row>
    <row r="21" spans="1:5" ht="12.75">
      <c r="A21" s="13"/>
      <c r="B21" s="14" t="s">
        <v>36</v>
      </c>
      <c r="C21" s="15">
        <v>400</v>
      </c>
      <c r="D21" s="15">
        <v>400</v>
      </c>
      <c r="E21" s="16">
        <f t="shared" si="1"/>
        <v>1</v>
      </c>
    </row>
    <row r="22" spans="1:5" ht="12.75">
      <c r="A22" s="13"/>
      <c r="B22" s="14" t="s">
        <v>38</v>
      </c>
      <c r="C22" s="15">
        <v>13944</v>
      </c>
      <c r="D22" s="15">
        <v>13944</v>
      </c>
      <c r="E22" s="16">
        <f t="shared" si="1"/>
        <v>1</v>
      </c>
    </row>
    <row r="23" spans="1:5" ht="17.25" customHeight="1">
      <c r="A23" s="13"/>
      <c r="B23" s="14" t="s">
        <v>39</v>
      </c>
      <c r="C23" s="15">
        <v>445300</v>
      </c>
      <c r="D23" s="15">
        <v>434300</v>
      </c>
      <c r="E23" s="16">
        <f t="shared" si="1"/>
        <v>0.9752975522119919</v>
      </c>
    </row>
    <row r="24" spans="1:5" ht="17.25" customHeight="1">
      <c r="A24" s="13"/>
      <c r="B24" s="14" t="s">
        <v>40</v>
      </c>
      <c r="C24" s="15">
        <v>5000</v>
      </c>
      <c r="D24" s="15">
        <v>5000</v>
      </c>
      <c r="E24" s="16">
        <f t="shared" si="1"/>
        <v>1</v>
      </c>
    </row>
    <row r="25" spans="1:5" ht="36">
      <c r="A25" s="10">
        <v>3</v>
      </c>
      <c r="B25" s="20" t="s">
        <v>8</v>
      </c>
      <c r="C25" s="7">
        <f>C26</f>
        <v>3000</v>
      </c>
      <c r="D25" s="7">
        <f>D26</f>
        <v>3000</v>
      </c>
      <c r="E25" s="8">
        <f t="shared" si="1"/>
        <v>1</v>
      </c>
    </row>
    <row r="26" spans="1:5" ht="12.75">
      <c r="A26" s="13"/>
      <c r="B26" s="14" t="s">
        <v>9</v>
      </c>
      <c r="C26" s="15">
        <v>3000</v>
      </c>
      <c r="D26" s="15">
        <v>3000</v>
      </c>
      <c r="E26" s="16">
        <f t="shared" si="1"/>
        <v>1</v>
      </c>
    </row>
    <row r="27" spans="1:5" ht="24">
      <c r="A27" s="10">
        <v>4</v>
      </c>
      <c r="B27" s="20" t="s">
        <v>10</v>
      </c>
      <c r="C27" s="7">
        <f>SUM(C28:C36)</f>
        <v>2167333</v>
      </c>
      <c r="D27" s="7">
        <f>SUM(D28:D36)</f>
        <v>2072755</v>
      </c>
      <c r="E27" s="8">
        <f t="shared" si="1"/>
        <v>0.9563620357370095</v>
      </c>
    </row>
    <row r="28" spans="1:5" ht="24">
      <c r="A28" s="30"/>
      <c r="B28" s="32" t="s">
        <v>29</v>
      </c>
      <c r="C28" s="31">
        <v>36000</v>
      </c>
      <c r="D28" s="31">
        <v>36000</v>
      </c>
      <c r="E28" s="16">
        <f t="shared" si="1"/>
        <v>1</v>
      </c>
    </row>
    <row r="29" spans="1:5" ht="24.75" customHeight="1">
      <c r="A29" s="13"/>
      <c r="B29" s="14" t="s">
        <v>32</v>
      </c>
      <c r="C29" s="15">
        <v>528</v>
      </c>
      <c r="D29" s="15">
        <v>528</v>
      </c>
      <c r="E29" s="16">
        <f t="shared" si="1"/>
        <v>1</v>
      </c>
    </row>
    <row r="30" spans="1:5" ht="24.75" customHeight="1">
      <c r="A30" s="18"/>
      <c r="B30" s="14" t="s">
        <v>33</v>
      </c>
      <c r="C30" s="19">
        <v>20382</v>
      </c>
      <c r="D30" s="19">
        <v>20382</v>
      </c>
      <c r="E30" s="16">
        <f t="shared" si="1"/>
        <v>1</v>
      </c>
    </row>
    <row r="31" spans="1:5" ht="14.25" customHeight="1">
      <c r="A31" s="18"/>
      <c r="B31" s="14" t="s">
        <v>34</v>
      </c>
      <c r="C31" s="19">
        <v>440000</v>
      </c>
      <c r="D31" s="19">
        <v>440000</v>
      </c>
      <c r="E31" s="16">
        <f t="shared" si="1"/>
        <v>1</v>
      </c>
    </row>
    <row r="32" spans="1:5" ht="12.75">
      <c r="A32" s="18"/>
      <c r="B32" s="14" t="s">
        <v>35</v>
      </c>
      <c r="C32" s="19">
        <v>234000</v>
      </c>
      <c r="D32" s="19">
        <v>233665.64</v>
      </c>
      <c r="E32" s="16">
        <f t="shared" si="1"/>
        <v>0.9985711111111112</v>
      </c>
    </row>
    <row r="33" spans="1:5" ht="12.75">
      <c r="A33" s="9"/>
      <c r="B33" s="9" t="s">
        <v>37</v>
      </c>
      <c r="C33" s="15">
        <v>201800</v>
      </c>
      <c r="D33" s="15">
        <v>201800</v>
      </c>
      <c r="E33" s="16">
        <f t="shared" si="1"/>
        <v>1</v>
      </c>
    </row>
    <row r="34" spans="1:5" ht="12.75">
      <c r="A34" s="9"/>
      <c r="B34" s="9" t="s">
        <v>41</v>
      </c>
      <c r="C34" s="15">
        <v>252216</v>
      </c>
      <c r="D34" s="15">
        <v>252216</v>
      </c>
      <c r="E34" s="16">
        <f t="shared" si="1"/>
        <v>1</v>
      </c>
    </row>
    <row r="35" spans="1:5" ht="24">
      <c r="A35" s="9"/>
      <c r="B35" s="14" t="s">
        <v>43</v>
      </c>
      <c r="C35" s="15">
        <v>573126</v>
      </c>
      <c r="D35" s="15">
        <v>478882.66</v>
      </c>
      <c r="E35" s="16">
        <f t="shared" si="1"/>
        <v>0.835562616248434</v>
      </c>
    </row>
    <row r="36" spans="1:5" ht="12.75">
      <c r="A36" s="9"/>
      <c r="B36" s="14" t="s">
        <v>49</v>
      </c>
      <c r="C36" s="15">
        <v>409281</v>
      </c>
      <c r="D36" s="15">
        <v>409280.7</v>
      </c>
      <c r="E36" s="16">
        <f>D36/C36</f>
        <v>0.9999992670072639</v>
      </c>
    </row>
    <row r="37" spans="1:5" ht="36">
      <c r="A37" s="10">
        <v>5</v>
      </c>
      <c r="B37" s="20" t="s">
        <v>13</v>
      </c>
      <c r="C37" s="7">
        <f>SUM(C38:C39)</f>
        <v>472414</v>
      </c>
      <c r="D37" s="7">
        <f>SUM(D38:D39)</f>
        <v>472407.57</v>
      </c>
      <c r="E37" s="8">
        <f t="shared" si="1"/>
        <v>0.999986389057056</v>
      </c>
    </row>
    <row r="38" spans="1:5" ht="16.5" customHeight="1">
      <c r="A38" s="13"/>
      <c r="B38" s="14" t="s">
        <v>14</v>
      </c>
      <c r="C38" s="15">
        <v>67500</v>
      </c>
      <c r="D38" s="15">
        <v>67500</v>
      </c>
      <c r="E38" s="16">
        <f t="shared" si="1"/>
        <v>1</v>
      </c>
    </row>
    <row r="39" spans="1:5" ht="14.25" customHeight="1">
      <c r="A39" s="13"/>
      <c r="B39" s="14" t="s">
        <v>15</v>
      </c>
      <c r="C39" s="15">
        <v>404914</v>
      </c>
      <c r="D39" s="15">
        <v>404907.57</v>
      </c>
      <c r="E39" s="16">
        <f t="shared" si="1"/>
        <v>0.9999841200847588</v>
      </c>
    </row>
    <row r="40" spans="1:5" ht="12.75">
      <c r="A40" s="10">
        <v>6</v>
      </c>
      <c r="B40" s="21" t="s">
        <v>16</v>
      </c>
      <c r="C40" s="7">
        <f>C41</f>
        <v>307</v>
      </c>
      <c r="D40" s="7">
        <f>D41</f>
        <v>0</v>
      </c>
      <c r="E40" s="8">
        <f t="shared" si="1"/>
        <v>0</v>
      </c>
    </row>
    <row r="41" spans="1:5" ht="24">
      <c r="A41" s="13"/>
      <c r="B41" s="1" t="s">
        <v>24</v>
      </c>
      <c r="C41" s="15">
        <v>307</v>
      </c>
      <c r="D41" s="15">
        <v>0</v>
      </c>
      <c r="E41" s="16">
        <f t="shared" si="1"/>
        <v>0</v>
      </c>
    </row>
    <row r="42" spans="1:5" ht="36">
      <c r="A42" s="10">
        <v>7</v>
      </c>
      <c r="B42" s="20" t="s">
        <v>44</v>
      </c>
      <c r="C42" s="7">
        <f>C43</f>
        <v>333000</v>
      </c>
      <c r="D42" s="7">
        <f>D43</f>
        <v>333000</v>
      </c>
      <c r="E42" s="8">
        <f t="shared" si="1"/>
        <v>1</v>
      </c>
    </row>
    <row r="43" spans="1:5" ht="24">
      <c r="A43" s="13"/>
      <c r="B43" s="14" t="s">
        <v>45</v>
      </c>
      <c r="C43" s="15">
        <v>333000</v>
      </c>
      <c r="D43" s="15">
        <v>333000</v>
      </c>
      <c r="E43" s="16">
        <f t="shared" si="1"/>
        <v>1</v>
      </c>
    </row>
    <row r="44" spans="1:5" ht="24">
      <c r="A44" s="10">
        <v>8</v>
      </c>
      <c r="B44" s="17" t="s">
        <v>17</v>
      </c>
      <c r="C44" s="7">
        <f>C45</f>
        <v>500000</v>
      </c>
      <c r="D44" s="7">
        <f>D45</f>
        <v>500000</v>
      </c>
      <c r="E44" s="8">
        <f t="shared" si="1"/>
        <v>1</v>
      </c>
    </row>
    <row r="45" spans="1:5" ht="24">
      <c r="A45" s="13"/>
      <c r="B45" s="14" t="s">
        <v>45</v>
      </c>
      <c r="C45" s="15">
        <v>500000</v>
      </c>
      <c r="D45" s="15">
        <v>500000</v>
      </c>
      <c r="E45" s="16">
        <f t="shared" si="1"/>
        <v>1</v>
      </c>
    </row>
    <row r="46" spans="1:5" ht="36">
      <c r="A46" s="22">
        <v>7</v>
      </c>
      <c r="B46" s="20" t="s">
        <v>20</v>
      </c>
      <c r="C46" s="7">
        <f>C47</f>
        <v>12993</v>
      </c>
      <c r="D46" s="7">
        <f>D47</f>
        <v>12993</v>
      </c>
      <c r="E46" s="8">
        <f t="shared" si="1"/>
        <v>1</v>
      </c>
    </row>
    <row r="47" spans="1:5" ht="24">
      <c r="A47" s="13"/>
      <c r="B47" s="14" t="s">
        <v>19</v>
      </c>
      <c r="C47" s="15">
        <v>12993</v>
      </c>
      <c r="D47" s="15">
        <v>12993</v>
      </c>
      <c r="E47" s="16">
        <f t="shared" si="1"/>
        <v>1</v>
      </c>
    </row>
    <row r="48" spans="1:5" ht="48">
      <c r="A48" s="35"/>
      <c r="B48" s="36" t="s">
        <v>47</v>
      </c>
      <c r="C48" s="37">
        <f>C49</f>
        <v>119011</v>
      </c>
      <c r="D48" s="37">
        <f>D49</f>
        <v>119011</v>
      </c>
      <c r="E48" s="8">
        <f t="shared" si="1"/>
        <v>1</v>
      </c>
    </row>
    <row r="49" spans="1:5" ht="50.25" customHeight="1">
      <c r="A49" s="13"/>
      <c r="B49" s="14" t="s">
        <v>22</v>
      </c>
      <c r="C49" s="15">
        <v>119011</v>
      </c>
      <c r="D49" s="15">
        <v>119011</v>
      </c>
      <c r="E49" s="16">
        <f t="shared" si="1"/>
        <v>1</v>
      </c>
    </row>
    <row r="50" spans="1:5" ht="12.75">
      <c r="A50" s="38" t="s">
        <v>18</v>
      </c>
      <c r="B50" s="38"/>
      <c r="C50" s="23">
        <f>C5+C12+C25+C27+C37+C40+C42+C44+C46+C48</f>
        <v>9794354</v>
      </c>
      <c r="D50" s="23">
        <f>D5+D12+D25+D27+D37+D40+D42+D44+D46+D48</f>
        <v>9635855.39</v>
      </c>
      <c r="E50" s="24">
        <f t="shared" si="1"/>
        <v>0.9838173492606047</v>
      </c>
    </row>
    <row r="51" spans="1:5" ht="12.75">
      <c r="A51" s="25"/>
      <c r="B51" s="26"/>
      <c r="C51" s="27"/>
      <c r="D51" s="27"/>
      <c r="E51" s="28"/>
    </row>
    <row r="52" spans="3:4" ht="12.75">
      <c r="C52" s="29"/>
      <c r="D52" s="29"/>
    </row>
    <row r="53" spans="3:4" ht="12.75">
      <c r="C53" s="29"/>
      <c r="D53" s="29"/>
    </row>
    <row r="54" spans="3:4" ht="12.75">
      <c r="C54" s="29"/>
      <c r="D54" s="29"/>
    </row>
    <row r="55" spans="3:4" ht="12.75">
      <c r="C55" s="29"/>
      <c r="D55" s="29"/>
    </row>
    <row r="56" spans="3:4" ht="12.75">
      <c r="C56" s="29"/>
      <c r="D56" s="29"/>
    </row>
    <row r="57" spans="3:4" ht="12.75">
      <c r="C57" s="29"/>
      <c r="D57" s="29"/>
    </row>
    <row r="58" spans="3:4" ht="12.75">
      <c r="C58" s="29"/>
      <c r="D58" s="29"/>
    </row>
    <row r="59" spans="3:4" ht="12.75">
      <c r="C59" s="29"/>
      <c r="D59" s="29"/>
    </row>
    <row r="60" spans="3:4" ht="12.75">
      <c r="C60" s="29"/>
      <c r="D60" s="29"/>
    </row>
    <row r="61" spans="3:4" ht="12.75">
      <c r="C61" s="29"/>
      <c r="D61" s="29"/>
    </row>
    <row r="62" spans="3:4" ht="12.75">
      <c r="C62" s="29"/>
      <c r="D62" s="29"/>
    </row>
    <row r="63" spans="3:4" ht="12.75">
      <c r="C63" s="29"/>
      <c r="D63" s="29"/>
    </row>
    <row r="64" spans="3:4" ht="12.75">
      <c r="C64" s="29"/>
      <c r="D64" s="29"/>
    </row>
    <row r="65" spans="3:4" ht="12.75">
      <c r="C65" s="29"/>
      <c r="D65" s="29"/>
    </row>
    <row r="66" spans="3:4" ht="12.75">
      <c r="C66" s="29"/>
      <c r="D66" s="29"/>
    </row>
    <row r="67" spans="3:4" ht="12.75">
      <c r="C67" s="29"/>
      <c r="D67" s="29"/>
    </row>
    <row r="68" spans="3:4" ht="12.75">
      <c r="C68" s="29"/>
      <c r="D68" s="29"/>
    </row>
    <row r="69" spans="3:4" ht="12.75">
      <c r="C69" s="29"/>
      <c r="D69" s="29"/>
    </row>
    <row r="70" spans="3:4" ht="12.75">
      <c r="C70" s="29"/>
      <c r="D70" s="29"/>
    </row>
    <row r="71" spans="3:4" ht="12.75">
      <c r="C71" s="29"/>
      <c r="D71" s="29"/>
    </row>
    <row r="72" spans="3:4" ht="12.75">
      <c r="C72" s="29"/>
      <c r="D72" s="29"/>
    </row>
    <row r="73" spans="3:4" ht="12.75">
      <c r="C73" s="29"/>
      <c r="D73" s="29"/>
    </row>
    <row r="74" spans="3:4" ht="12.75">
      <c r="C74" s="29"/>
      <c r="D74" s="29"/>
    </row>
    <row r="75" spans="3:4" ht="12.75">
      <c r="C75" s="29"/>
      <c r="D75" s="29"/>
    </row>
    <row r="76" spans="3:4" ht="12.75">
      <c r="C76" s="29"/>
      <c r="D76" s="29"/>
    </row>
    <row r="77" spans="3:4" ht="12.75">
      <c r="C77" s="29"/>
      <c r="D77" s="29"/>
    </row>
    <row r="78" spans="3:4" ht="12.75">
      <c r="C78" s="29"/>
      <c r="D78" s="29"/>
    </row>
    <row r="79" spans="3:4" ht="12.75">
      <c r="C79" s="29"/>
      <c r="D79" s="29"/>
    </row>
    <row r="80" spans="3:4" ht="12.75">
      <c r="C80" s="29"/>
      <c r="D80" s="29"/>
    </row>
    <row r="81" spans="3:4" ht="12.75">
      <c r="C81" s="29"/>
      <c r="D81" s="29"/>
    </row>
    <row r="82" spans="3:4" ht="12.75">
      <c r="C82" s="29"/>
      <c r="D82" s="29"/>
    </row>
    <row r="83" spans="3:4" ht="12.75">
      <c r="C83" s="29"/>
      <c r="D83" s="29"/>
    </row>
    <row r="84" spans="3:4" ht="12.75">
      <c r="C84" s="29"/>
      <c r="D84" s="29"/>
    </row>
    <row r="85" spans="3:4" ht="12.75">
      <c r="C85" s="29"/>
      <c r="D85" s="29"/>
    </row>
    <row r="86" spans="3:4" ht="12.75">
      <c r="C86" s="29"/>
      <c r="D86" s="29"/>
    </row>
    <row r="87" spans="3:4" ht="12.75">
      <c r="C87" s="29"/>
      <c r="D87" s="29"/>
    </row>
    <row r="88" spans="3:4" ht="12.75">
      <c r="C88" s="29"/>
      <c r="D88" s="29"/>
    </row>
    <row r="89" spans="3:4" ht="12.75">
      <c r="C89" s="29"/>
      <c r="D89" s="29"/>
    </row>
    <row r="90" spans="3:4" ht="12.75">
      <c r="C90" s="29"/>
      <c r="D90" s="29"/>
    </row>
  </sheetData>
  <sheetProtection/>
  <mergeCells count="2">
    <mergeCell ref="A50:B50"/>
    <mergeCell ref="B2:D2"/>
  </mergeCells>
  <printOptions/>
  <pageMargins left="0.48" right="0.4" top="0.87" bottom="0.93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2011-03-31T05:52:16Z</cp:lastPrinted>
  <dcterms:created xsi:type="dcterms:W3CDTF">2010-03-09T13:09:02Z</dcterms:created>
  <dcterms:modified xsi:type="dcterms:W3CDTF">2011-03-31T10:31:33Z</dcterms:modified>
  <cp:category/>
  <cp:version/>
  <cp:contentType/>
  <cp:contentStatus/>
</cp:coreProperties>
</file>