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<sst xmlns="http://schemas.openxmlformats.org/spreadsheetml/2006/main" count="83" uniqueCount="75">
  <si>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w złotych</t>
  </si>
  <si>
    <t xml:space="preserve">Dział </t>
  </si>
  <si>
    <t>Rozdział</t>
  </si>
  <si>
    <t>§</t>
  </si>
  <si>
    <t>Nazwa</t>
  </si>
  <si>
    <t>Dotacje ogółem</t>
  </si>
  <si>
    <t>z tego:</t>
  </si>
  <si>
    <t>Wydatki bieżące</t>
  </si>
  <si>
    <t>w tym:</t>
  </si>
  <si>
    <t>Wydatki majątkowe</t>
  </si>
  <si>
    <t>4210</t>
  </si>
  <si>
    <t>Zakup materiałów i wyposażenia</t>
  </si>
  <si>
    <t>Ogółem</t>
  </si>
  <si>
    <t>Wydatki jednostek budżetowych</t>
  </si>
  <si>
    <t>wynagrodzenia i składki od nich naliczane</t>
  </si>
  <si>
    <t>Wydatki związane z realizacja ich statutowych zadań</t>
  </si>
  <si>
    <t>dotacje na zadania bieżące</t>
  </si>
  <si>
    <t>świadczenia  na rzecz osób fizycznych</t>
  </si>
  <si>
    <t>wydatki na programy finansowane z udziałem środków, o których mowa w art..5 ust.1 pkt 2 i 3</t>
  </si>
  <si>
    <t>wypłaty z tytułu poręczeń i gwarancji</t>
  </si>
  <si>
    <t>obsługa długu</t>
  </si>
  <si>
    <t>w tym</t>
  </si>
  <si>
    <t>inwestycje i zakupy inwestycyjne</t>
  </si>
  <si>
    <t xml:space="preserve"> na programy finansowane z udziałem środków, o których mowa w art..5 ust.1 pkt 2 i 3</t>
  </si>
  <si>
    <t>zakupy i objęcia akcji i udziałów oraz wniesienie wkładów do spółek prawa handlowego</t>
  </si>
  <si>
    <t>16=(17+19)</t>
  </si>
  <si>
    <t>7=(8+11+12+13+14+15)</t>
  </si>
  <si>
    <t>8=(9+10)</t>
  </si>
  <si>
    <t xml:space="preserve">Wydatki ogółem </t>
  </si>
  <si>
    <t>6=(7+16)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</si>
  <si>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</si>
  <si>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</si>
  <si>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</si>
  <si>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</si>
  <si>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0480</t>
  </si>
  <si>
    <t>Wpływy z opłat za zezwolenia na sprzedaż alkoholu</t>
  </si>
  <si>
    <t>851</t>
  </si>
  <si>
    <t>Ochrona zdrowia</t>
  </si>
  <si>
    <t>85153</t>
  </si>
  <si>
    <t>Zwalczanie narkomanii</t>
  </si>
  <si>
    <t>4300</t>
  </si>
  <si>
    <t>Zakup usług pozostałych</t>
  </si>
  <si>
    <t>85154</t>
  </si>
  <si>
    <t>Przeciwdziałanie alkoholizmowi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</si>
  <si>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</si>
  <si>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</si>
  <si>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</si>
  <si>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</si>
  <si>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</si>
  <si>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</si>
  <si>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</si>
  <si>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</si>
  <si>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</si>
  <si>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</si>
  <si>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4350</t>
  </si>
  <si>
    <t>Zakup usług dostepu do sieci Internet</t>
  </si>
  <si>
    <t>4370</t>
  </si>
  <si>
    <t>Opłata z tytułu zakupu usług telekomunikacyjnych telefonii stacjonarnej</t>
  </si>
  <si>
    <t>4390</t>
  </si>
  <si>
    <t>Zakup usług obejmujących wykonanie ekspertyz, analiz i opinii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</si>
  <si>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</si>
  <si>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</si>
  <si>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</si>
  <si>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</si>
  <si>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</si>
  <si>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</si>
  <si>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</si>
  <si>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Szkolenia pracowników niebędących członkami korpusu słuzby cywilnej</t>
  </si>
  <si>
    <t>Dotacje celowe na zadania własne gminy realizowane przez podmioty należące i nienależące do sektora finansów publicznych na wspieranie działań na rzecz profilaktyki uzależnień alkoholowych</t>
  </si>
  <si>
    <t xml:space="preserve">Dochody z opłat z tytułu zezwoleń na sprzedaż napojów alkoholowych i wydatki budżetu na realizację zadań ujętych w gminnym programie profilaktyki i rozwiązywania problemów alkoholowych oraz gminnym programie przeciwdziałania narkomanii na 2011 rok                                                                                                                   </t>
  </si>
  <si>
    <t>Tabela Nr 4</t>
  </si>
  <si>
    <t>2360</t>
  </si>
  <si>
    <t>Dotacja celowa z budżetu jednostki samorządu terytorialnego, udzielone w trybie art..221 ustawy, na finansowanie lub dofinansowanie zadań zleconych do realizacji organizacjom prowadzącym działalność pożytku publicznego</t>
  </si>
  <si>
    <t>do uchwały nr VI.37.2011 Rady Miejskiej w Gubinie</t>
  </si>
  <si>
    <t>z dnia 24 lutego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</si>
</sst>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20" borderId="10" xfId="0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4" fillId="24" borderId="10" xfId="0" applyFont="1" applyFill="1" applyBorder="1" applyAlignment="1">
      <alignment/>
    </xf>
    <xf numFmtId="49" fontId="4" fillId="24" borderId="10" xfId="0" applyNumberFormat="1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/>
    </xf>
    <xf numFmtId="49" fontId="4" fillId="24" borderId="10" xfId="0" applyNumberFormat="1" applyFont="1" applyFill="1" applyBorder="1" applyAlignment="1">
      <alignment horizontal="center"/>
    </xf>
    <xf numFmtId="4" fontId="7" fillId="24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center"/>
    </xf>
    <xf numFmtId="49" fontId="7" fillId="25" borderId="10" xfId="0" applyNumberFormat="1" applyFont="1" applyFill="1" applyBorder="1" applyAlignment="1">
      <alignment horizontal="left" wrapText="1"/>
    </xf>
    <xf numFmtId="4" fontId="7" fillId="25" borderId="10" xfId="0" applyNumberFormat="1" applyFont="1" applyFill="1" applyBorder="1" applyAlignment="1">
      <alignment/>
    </xf>
    <xf numFmtId="49" fontId="7" fillId="25" borderId="12" xfId="0" applyNumberFormat="1" applyFont="1" applyFill="1" applyBorder="1" applyAlignment="1">
      <alignment horizontal="left" wrapText="1"/>
    </xf>
    <xf numFmtId="49" fontId="7" fillId="25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 horizontal="right"/>
    </xf>
    <xf numFmtId="4" fontId="7" fillId="24" borderId="10" xfId="0" applyNumberFormat="1" applyFont="1" applyFill="1" applyBorder="1" applyAlignment="1">
      <alignment horizontal="right"/>
    </xf>
    <xf numFmtId="4" fontId="7" fillId="25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25" borderId="13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4" fillId="20" borderId="10" xfId="0" applyNumberFormat="1" applyFont="1" applyFill="1" applyBorder="1" applyAlignment="1">
      <alignment horizontal="right"/>
    </xf>
    <xf numFmtId="4" fontId="4" fillId="20" borderId="13" xfId="0" applyNumberFormat="1" applyFont="1" applyFill="1" applyBorder="1" applyAlignment="1">
      <alignment horizontal="right"/>
    </xf>
    <xf numFmtId="4" fontId="7" fillId="25" borderId="10" xfId="0" applyNumberFormat="1" applyFont="1" applyFill="1" applyBorder="1" applyAlignment="1">
      <alignment horizontal="right" vertical="center"/>
    </xf>
    <xf numFmtId="4" fontId="7" fillId="25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9" fontId="4" fillId="24" borderId="10" xfId="0" applyNumberFormat="1" applyFont="1" applyFill="1" applyBorder="1" applyAlignment="1">
      <alignment/>
    </xf>
    <xf numFmtId="49" fontId="4" fillId="24" borderId="13" xfId="0" applyNumberFormat="1" applyFont="1" applyFill="1" applyBorder="1" applyAlignment="1">
      <alignment horizontal="center"/>
    </xf>
    <xf numFmtId="49" fontId="4" fillId="24" borderId="13" xfId="0" applyNumberFormat="1" applyFont="1" applyFill="1" applyBorder="1" applyAlignment="1">
      <alignment horizontal="left" wrapText="1"/>
    </xf>
    <xf numFmtId="4" fontId="4" fillId="24" borderId="13" xfId="0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 vertical="center"/>
    </xf>
    <xf numFmtId="4" fontId="4" fillId="24" borderId="10" xfId="0" applyNumberFormat="1" applyFont="1" applyFill="1" applyBorder="1" applyAlignment="1">
      <alignment horizontal="center" vertical="center"/>
    </xf>
    <xf numFmtId="4" fontId="7" fillId="20" borderId="10" xfId="0" applyNumberFormat="1" applyFont="1" applyFill="1" applyBorder="1" applyAlignment="1">
      <alignment horizontal="right"/>
    </xf>
    <xf numFmtId="4" fontId="7" fillId="20" borderId="10" xfId="0" applyNumberFormat="1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 wrapText="1"/>
    </xf>
    <xf numFmtId="0" fontId="6" fillId="20" borderId="10" xfId="0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 wrapText="1"/>
    </xf>
    <xf numFmtId="0" fontId="6" fillId="20" borderId="14" xfId="0" applyFont="1" applyFill="1" applyBorder="1" applyAlignment="1">
      <alignment horizontal="center" wrapText="1"/>
    </xf>
    <xf numFmtId="0" fontId="6" fillId="20" borderId="13" xfId="0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130" zoomScaleNormal="130" zoomScalePageLayoutView="0" workbookViewId="0" topLeftCell="I1">
      <selection activeCell="P3" sqref="P3:S3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4.28125" style="0" customWidth="1"/>
    <col min="4" max="4" width="24.28125" style="0" customWidth="1"/>
    <col min="5" max="6" width="7.421875" style="0" customWidth="1"/>
    <col min="7" max="7" width="8.140625" style="0" customWidth="1"/>
    <col min="8" max="8" width="7.57421875" style="0" customWidth="1"/>
    <col min="9" max="9" width="8.28125" style="0" customWidth="1"/>
    <col min="10" max="10" width="8.140625" style="0" customWidth="1"/>
    <col min="11" max="11" width="6.57421875" style="0" customWidth="1"/>
    <col min="12" max="12" width="7.00390625" style="0" customWidth="1"/>
    <col min="13" max="13" width="10.421875" style="0" customWidth="1"/>
    <col min="14" max="14" width="5.57421875" style="0" customWidth="1"/>
    <col min="15" max="15" width="5.421875" style="0" customWidth="1"/>
    <col min="16" max="16" width="7.28125" style="0" customWidth="1"/>
    <col min="17" max="17" width="6.8515625" style="0" customWidth="1"/>
    <col min="18" max="18" width="8.57421875" style="0" customWidth="1"/>
    <col min="19" max="19" width="8.7109375" style="0" customWidth="1"/>
  </cols>
  <sheetData>
    <row r="1" spans="11:19" ht="12.75">
      <c r="K1" s="13"/>
      <c r="L1" s="13"/>
      <c r="M1" s="13"/>
      <c r="N1" s="13"/>
      <c r="O1" s="13"/>
      <c r="P1" s="4"/>
      <c r="Q1" s="4"/>
      <c r="R1" s="58" t="s">
        <v>70</v>
      </c>
      <c r="S1" s="59"/>
    </row>
    <row r="2" spans="9:19" ht="12.75">
      <c r="I2" s="13"/>
      <c r="J2" s="13"/>
      <c r="K2" s="13"/>
      <c r="L2" s="13"/>
      <c r="M2" s="59" t="s">
        <v>73</v>
      </c>
      <c r="N2" s="59"/>
      <c r="O2" s="59"/>
      <c r="P2" s="59"/>
      <c r="Q2" s="59"/>
      <c r="R2" s="59"/>
      <c r="S2" s="59"/>
    </row>
    <row r="3" spans="9:19" ht="12.75">
      <c r="I3" s="13"/>
      <c r="J3" s="13"/>
      <c r="K3" s="13"/>
      <c r="L3" s="13"/>
      <c r="M3" s="4"/>
      <c r="N3" s="4"/>
      <c r="O3" s="4"/>
      <c r="P3" s="59" t="s">
        <v>74</v>
      </c>
      <c r="Q3" s="59"/>
      <c r="R3" s="59"/>
      <c r="S3" s="59"/>
    </row>
    <row r="5" spans="2:19" ht="26.25" customHeight="1">
      <c r="B5" s="57" t="s">
        <v>69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3:4" ht="12.75">
      <c r="C6" s="1"/>
      <c r="D6" s="1"/>
    </row>
    <row r="7" ht="12.75">
      <c r="S7" s="2" t="s">
        <v>0</v>
      </c>
    </row>
    <row r="8" spans="1:19" ht="12.75">
      <c r="A8" s="50" t="s">
        <v>1</v>
      </c>
      <c r="B8" s="50" t="s">
        <v>2</v>
      </c>
      <c r="C8" s="50" t="s">
        <v>3</v>
      </c>
      <c r="D8" s="52" t="s">
        <v>4</v>
      </c>
      <c r="E8" s="50" t="s">
        <v>5</v>
      </c>
      <c r="F8" s="50" t="s">
        <v>28</v>
      </c>
      <c r="G8" s="51" t="s">
        <v>6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2.75">
      <c r="A9" s="50"/>
      <c r="B9" s="50"/>
      <c r="C9" s="50"/>
      <c r="D9" s="53"/>
      <c r="E9" s="50"/>
      <c r="F9" s="50"/>
      <c r="G9" s="50" t="s">
        <v>7</v>
      </c>
      <c r="H9" s="51" t="s">
        <v>6</v>
      </c>
      <c r="I9" s="51"/>
      <c r="J9" s="51"/>
      <c r="K9" s="51"/>
      <c r="L9" s="51"/>
      <c r="M9" s="51"/>
      <c r="N9" s="51"/>
      <c r="O9" s="51"/>
      <c r="P9" s="50" t="s">
        <v>9</v>
      </c>
      <c r="Q9" s="50" t="s">
        <v>6</v>
      </c>
      <c r="R9" s="50"/>
      <c r="S9" s="50"/>
    </row>
    <row r="10" spans="1:19" ht="12.75" customHeight="1">
      <c r="A10" s="50"/>
      <c r="B10" s="50"/>
      <c r="C10" s="50"/>
      <c r="D10" s="53"/>
      <c r="E10" s="50"/>
      <c r="F10" s="50"/>
      <c r="G10" s="50"/>
      <c r="H10" s="50" t="s">
        <v>13</v>
      </c>
      <c r="I10" s="51" t="s">
        <v>8</v>
      </c>
      <c r="J10" s="51"/>
      <c r="K10" s="50" t="s">
        <v>16</v>
      </c>
      <c r="L10" s="50" t="s">
        <v>17</v>
      </c>
      <c r="M10" s="50" t="s">
        <v>18</v>
      </c>
      <c r="N10" s="50" t="s">
        <v>19</v>
      </c>
      <c r="O10" s="50" t="s">
        <v>20</v>
      </c>
      <c r="P10" s="50"/>
      <c r="Q10" s="50" t="s">
        <v>22</v>
      </c>
      <c r="R10" s="7" t="s">
        <v>21</v>
      </c>
      <c r="S10" s="50" t="s">
        <v>24</v>
      </c>
    </row>
    <row r="11" spans="1:20" ht="67.5" customHeight="1">
      <c r="A11" s="50"/>
      <c r="B11" s="50"/>
      <c r="C11" s="50"/>
      <c r="D11" s="54"/>
      <c r="E11" s="50"/>
      <c r="F11" s="50"/>
      <c r="G11" s="50"/>
      <c r="H11" s="50"/>
      <c r="I11" s="7" t="s">
        <v>14</v>
      </c>
      <c r="J11" s="7" t="s">
        <v>15</v>
      </c>
      <c r="K11" s="50"/>
      <c r="L11" s="50"/>
      <c r="M11" s="50"/>
      <c r="N11" s="50"/>
      <c r="O11" s="50"/>
      <c r="P11" s="50"/>
      <c r="Q11" s="50"/>
      <c r="R11" s="7" t="s">
        <v>23</v>
      </c>
      <c r="S11" s="50"/>
      <c r="T11" s="3"/>
    </row>
    <row r="12" spans="1:19" ht="17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 t="s">
        <v>29</v>
      </c>
      <c r="G12" s="6" t="s">
        <v>26</v>
      </c>
      <c r="H12" s="5" t="s">
        <v>27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 t="s">
        <v>25</v>
      </c>
      <c r="Q12" s="5">
        <v>17</v>
      </c>
      <c r="R12" s="5">
        <v>18</v>
      </c>
      <c r="S12" s="5">
        <v>19</v>
      </c>
    </row>
    <row r="13" spans="1:19" ht="45.75">
      <c r="A13" s="17" t="s">
        <v>30</v>
      </c>
      <c r="B13" s="14"/>
      <c r="C13" s="14"/>
      <c r="D13" s="15" t="s">
        <v>31</v>
      </c>
      <c r="E13" s="24">
        <f>E14</f>
        <v>440000</v>
      </c>
      <c r="F13" s="24"/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8"/>
    </row>
    <row r="14" spans="1:19" ht="29.25">
      <c r="A14" s="55"/>
      <c r="B14" s="19" t="s">
        <v>32</v>
      </c>
      <c r="C14" s="19"/>
      <c r="D14" s="20" t="s">
        <v>33</v>
      </c>
      <c r="E14" s="26">
        <f>E15</f>
        <v>440000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1"/>
    </row>
    <row r="15" spans="1:19" ht="18.75" customHeight="1">
      <c r="A15" s="64"/>
      <c r="B15" s="16"/>
      <c r="C15" s="9" t="s">
        <v>34</v>
      </c>
      <c r="D15" s="10" t="s">
        <v>35</v>
      </c>
      <c r="E15" s="27">
        <v>440000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8"/>
    </row>
    <row r="16" spans="1:19" ht="12.75">
      <c r="A16" s="41" t="s">
        <v>36</v>
      </c>
      <c r="B16" s="41"/>
      <c r="C16" s="42"/>
      <c r="D16" s="43" t="s">
        <v>37</v>
      </c>
      <c r="E16" s="44"/>
      <c r="F16" s="44">
        <f>P16+G16</f>
        <v>440000</v>
      </c>
      <c r="G16" s="45">
        <f>H16+K16+L16+M16+N16+O16</f>
        <v>440000</v>
      </c>
      <c r="H16" s="45">
        <f aca="true" t="shared" si="0" ref="H16:H21">I16+J16</f>
        <v>346000</v>
      </c>
      <c r="I16" s="46">
        <f aca="true" t="shared" si="1" ref="I16:O16">I17+I21</f>
        <v>174722</v>
      </c>
      <c r="J16" s="46">
        <f t="shared" si="1"/>
        <v>171278</v>
      </c>
      <c r="K16" s="46">
        <f t="shared" si="1"/>
        <v>94000</v>
      </c>
      <c r="L16" s="46">
        <f t="shared" si="1"/>
        <v>0</v>
      </c>
      <c r="M16" s="46">
        <f t="shared" si="1"/>
        <v>0</v>
      </c>
      <c r="N16" s="46">
        <f t="shared" si="1"/>
        <v>0</v>
      </c>
      <c r="O16" s="46">
        <f t="shared" si="1"/>
        <v>0</v>
      </c>
      <c r="P16" s="46">
        <f>Q16+S16</f>
        <v>0</v>
      </c>
      <c r="Q16" s="46">
        <f>Q17+Q21</f>
        <v>0</v>
      </c>
      <c r="R16" s="46">
        <f>R17+R21</f>
        <v>0</v>
      </c>
      <c r="S16" s="47">
        <f>S17+S21</f>
        <v>0</v>
      </c>
    </row>
    <row r="17" spans="1:19" ht="12.75">
      <c r="A17" s="65"/>
      <c r="B17" s="23" t="s">
        <v>38</v>
      </c>
      <c r="C17" s="19"/>
      <c r="D17" s="22" t="s">
        <v>39</v>
      </c>
      <c r="E17" s="28"/>
      <c r="F17" s="28">
        <f>G17+P17</f>
        <v>57000</v>
      </c>
      <c r="G17" s="26">
        <f>H17+K17+L17+M17+N17+O17</f>
        <v>57000</v>
      </c>
      <c r="H17" s="26">
        <f t="shared" si="0"/>
        <v>57000</v>
      </c>
      <c r="I17" s="33">
        <f>SUM(I18:I20)</f>
        <v>15000</v>
      </c>
      <c r="J17" s="33">
        <f>SUM(J18:J20)</f>
        <v>42000</v>
      </c>
      <c r="K17" s="33"/>
      <c r="L17" s="33"/>
      <c r="M17" s="33"/>
      <c r="N17" s="33"/>
      <c r="O17" s="33"/>
      <c r="P17" s="33"/>
      <c r="Q17" s="33"/>
      <c r="R17" s="33"/>
      <c r="S17" s="34"/>
    </row>
    <row r="18" spans="1:19" s="38" customFormat="1" ht="12.75">
      <c r="A18" s="66"/>
      <c r="B18" s="60"/>
      <c r="C18" s="39" t="s">
        <v>52</v>
      </c>
      <c r="D18" s="10" t="s">
        <v>53</v>
      </c>
      <c r="E18" s="28"/>
      <c r="F18" s="30"/>
      <c r="G18" s="35"/>
      <c r="H18" s="35">
        <f t="shared" si="0"/>
        <v>15000</v>
      </c>
      <c r="I18" s="36">
        <v>15000</v>
      </c>
      <c r="J18" s="36"/>
      <c r="K18" s="36"/>
      <c r="L18" s="36"/>
      <c r="M18" s="36"/>
      <c r="N18" s="36"/>
      <c r="O18" s="36"/>
      <c r="P18" s="36"/>
      <c r="Q18" s="36"/>
      <c r="R18" s="36"/>
      <c r="S18" s="37"/>
    </row>
    <row r="19" spans="1:19" ht="12.75">
      <c r="A19" s="66"/>
      <c r="B19" s="61"/>
      <c r="C19" s="9" t="s">
        <v>10</v>
      </c>
      <c r="D19" s="10" t="s">
        <v>11</v>
      </c>
      <c r="E19" s="28"/>
      <c r="F19" s="29"/>
      <c r="G19" s="27"/>
      <c r="H19" s="35">
        <f t="shared" si="0"/>
        <v>8000</v>
      </c>
      <c r="I19" s="12"/>
      <c r="J19" s="12">
        <v>8000</v>
      </c>
      <c r="K19" s="12"/>
      <c r="L19" s="12"/>
      <c r="M19" s="12"/>
      <c r="N19" s="12"/>
      <c r="O19" s="12"/>
      <c r="P19" s="12"/>
      <c r="Q19" s="12"/>
      <c r="R19" s="12"/>
      <c r="S19" s="11"/>
    </row>
    <row r="20" spans="1:19" ht="12.75">
      <c r="A20" s="66"/>
      <c r="B20" s="62"/>
      <c r="C20" s="9" t="s">
        <v>40</v>
      </c>
      <c r="D20" s="10" t="s">
        <v>41</v>
      </c>
      <c r="E20" s="28"/>
      <c r="F20" s="29"/>
      <c r="G20" s="27"/>
      <c r="H20" s="35">
        <f t="shared" si="0"/>
        <v>34000</v>
      </c>
      <c r="I20" s="12"/>
      <c r="J20" s="12">
        <v>34000</v>
      </c>
      <c r="K20" s="12"/>
      <c r="L20" s="12"/>
      <c r="M20" s="12"/>
      <c r="N20" s="12"/>
      <c r="O20" s="12"/>
      <c r="P20" s="12"/>
      <c r="Q20" s="12"/>
      <c r="R20" s="12"/>
      <c r="S20" s="11"/>
    </row>
    <row r="21" spans="1:19" ht="12.75">
      <c r="A21" s="66"/>
      <c r="B21" s="23" t="s">
        <v>42</v>
      </c>
      <c r="C21" s="19"/>
      <c r="D21" s="20" t="s">
        <v>43</v>
      </c>
      <c r="E21" s="28"/>
      <c r="F21" s="28">
        <f>G21+P21</f>
        <v>383000</v>
      </c>
      <c r="G21" s="26">
        <f>H21+K21+L21+M21+N21+O21</f>
        <v>383000</v>
      </c>
      <c r="H21" s="26">
        <f t="shared" si="0"/>
        <v>289000</v>
      </c>
      <c r="I21" s="33">
        <f aca="true" t="shared" si="2" ref="I21:O21">SUM(I22:I37)</f>
        <v>159722</v>
      </c>
      <c r="J21" s="33">
        <f t="shared" si="2"/>
        <v>129278</v>
      </c>
      <c r="K21" s="33">
        <f t="shared" si="2"/>
        <v>94000</v>
      </c>
      <c r="L21" s="33">
        <f t="shared" si="2"/>
        <v>0</v>
      </c>
      <c r="M21" s="33">
        <f t="shared" si="2"/>
        <v>0</v>
      </c>
      <c r="N21" s="33">
        <f t="shared" si="2"/>
        <v>0</v>
      </c>
      <c r="O21" s="33">
        <f t="shared" si="2"/>
        <v>0</v>
      </c>
      <c r="P21" s="33">
        <f>Q21+S21</f>
        <v>0</v>
      </c>
      <c r="Q21" s="33">
        <f>SUM(Q22:Q37)</f>
        <v>0</v>
      </c>
      <c r="R21" s="33">
        <f>SUM(R22:R37)</f>
        <v>0</v>
      </c>
      <c r="S21" s="34">
        <f>SUM(S22:S37)</f>
        <v>0</v>
      </c>
    </row>
    <row r="22" spans="1:19" ht="58.5">
      <c r="A22" s="66"/>
      <c r="B22" s="55"/>
      <c r="C22" s="9"/>
      <c r="D22" s="10" t="s">
        <v>68</v>
      </c>
      <c r="E22" s="28"/>
      <c r="F22" s="30">
        <f aca="true" t="shared" si="3" ref="F22:F37">G22+P22</f>
        <v>19000</v>
      </c>
      <c r="G22" s="35">
        <f aca="true" t="shared" si="4" ref="G22:G37">H22+K22+L22+M22+N22+O22</f>
        <v>19000</v>
      </c>
      <c r="H22" s="35">
        <f aca="true" t="shared" si="5" ref="H22:H37">I22+J22</f>
        <v>0</v>
      </c>
      <c r="I22" s="12"/>
      <c r="J22" s="12"/>
      <c r="K22" s="27">
        <v>19000</v>
      </c>
      <c r="L22" s="27"/>
      <c r="M22" s="27"/>
      <c r="N22" s="27"/>
      <c r="O22" s="27"/>
      <c r="P22" s="35">
        <f aca="true" t="shared" si="6" ref="P22:P38">Q22+S22</f>
        <v>0</v>
      </c>
      <c r="Q22" s="27"/>
      <c r="R22" s="27"/>
      <c r="S22" s="40"/>
    </row>
    <row r="23" spans="1:19" ht="68.25">
      <c r="A23" s="66"/>
      <c r="B23" s="56"/>
      <c r="C23" s="9" t="s">
        <v>71</v>
      </c>
      <c r="D23" s="10" t="s">
        <v>72</v>
      </c>
      <c r="E23" s="28"/>
      <c r="F23" s="30">
        <f t="shared" si="3"/>
        <v>75000</v>
      </c>
      <c r="G23" s="35">
        <f t="shared" si="4"/>
        <v>75000</v>
      </c>
      <c r="H23" s="35">
        <f t="shared" si="5"/>
        <v>0</v>
      </c>
      <c r="I23" s="12"/>
      <c r="J23" s="12"/>
      <c r="K23" s="27">
        <v>75000</v>
      </c>
      <c r="L23" s="27"/>
      <c r="M23" s="27"/>
      <c r="N23" s="27"/>
      <c r="O23" s="27"/>
      <c r="P23" s="35"/>
      <c r="Q23" s="27"/>
      <c r="R23" s="27"/>
      <c r="S23" s="40"/>
    </row>
    <row r="24" spans="1:19" ht="12.75">
      <c r="A24" s="66"/>
      <c r="B24" s="56"/>
      <c r="C24" s="9" t="s">
        <v>44</v>
      </c>
      <c r="D24" s="10" t="s">
        <v>45</v>
      </c>
      <c r="E24" s="28"/>
      <c r="F24" s="30">
        <f t="shared" si="3"/>
        <v>77742</v>
      </c>
      <c r="G24" s="35">
        <f t="shared" si="4"/>
        <v>77742</v>
      </c>
      <c r="H24" s="35">
        <f t="shared" si="5"/>
        <v>77742</v>
      </c>
      <c r="I24" s="12">
        <v>77742</v>
      </c>
      <c r="J24" s="12"/>
      <c r="K24" s="12"/>
      <c r="L24" s="12"/>
      <c r="M24" s="12"/>
      <c r="N24" s="12"/>
      <c r="O24" s="12"/>
      <c r="P24" s="36">
        <f t="shared" si="6"/>
        <v>0</v>
      </c>
      <c r="Q24" s="12"/>
      <c r="R24" s="12"/>
      <c r="S24" s="11"/>
    </row>
    <row r="25" spans="1:19" ht="12.75">
      <c r="A25" s="66"/>
      <c r="B25" s="56"/>
      <c r="C25" s="9" t="s">
        <v>46</v>
      </c>
      <c r="D25" s="10" t="s">
        <v>47</v>
      </c>
      <c r="E25" s="28"/>
      <c r="F25" s="30">
        <f t="shared" si="3"/>
        <v>6850</v>
      </c>
      <c r="G25" s="35">
        <f t="shared" si="4"/>
        <v>6850</v>
      </c>
      <c r="H25" s="35">
        <f t="shared" si="5"/>
        <v>6850</v>
      </c>
      <c r="I25" s="12">
        <v>6850</v>
      </c>
      <c r="J25" s="12"/>
      <c r="K25" s="12"/>
      <c r="L25" s="12"/>
      <c r="M25" s="12"/>
      <c r="N25" s="12"/>
      <c r="O25" s="12"/>
      <c r="P25" s="36">
        <f t="shared" si="6"/>
        <v>0</v>
      </c>
      <c r="Q25" s="12"/>
      <c r="R25" s="12"/>
      <c r="S25" s="11"/>
    </row>
    <row r="26" spans="1:19" ht="12.75">
      <c r="A26" s="66"/>
      <c r="B26" s="56"/>
      <c r="C26" s="9" t="s">
        <v>48</v>
      </c>
      <c r="D26" s="10" t="s">
        <v>49</v>
      </c>
      <c r="E26" s="28"/>
      <c r="F26" s="30">
        <f t="shared" si="3"/>
        <v>18470</v>
      </c>
      <c r="G26" s="35">
        <f t="shared" si="4"/>
        <v>18470</v>
      </c>
      <c r="H26" s="35">
        <f t="shared" si="5"/>
        <v>18470</v>
      </c>
      <c r="I26" s="12">
        <v>18470</v>
      </c>
      <c r="J26" s="12"/>
      <c r="K26" s="12"/>
      <c r="L26" s="12"/>
      <c r="M26" s="12"/>
      <c r="N26" s="12"/>
      <c r="O26" s="12"/>
      <c r="P26" s="36">
        <f t="shared" si="6"/>
        <v>0</v>
      </c>
      <c r="Q26" s="12"/>
      <c r="R26" s="12"/>
      <c r="S26" s="11"/>
    </row>
    <row r="27" spans="1:19" ht="12.75">
      <c r="A27" s="66"/>
      <c r="B27" s="56"/>
      <c r="C27" s="9" t="s">
        <v>50</v>
      </c>
      <c r="D27" s="10" t="s">
        <v>51</v>
      </c>
      <c r="E27" s="28"/>
      <c r="F27" s="30">
        <f t="shared" si="3"/>
        <v>2500</v>
      </c>
      <c r="G27" s="35">
        <f t="shared" si="4"/>
        <v>2500</v>
      </c>
      <c r="H27" s="35">
        <f t="shared" si="5"/>
        <v>2500</v>
      </c>
      <c r="I27" s="12">
        <v>2500</v>
      </c>
      <c r="J27" s="12"/>
      <c r="K27" s="12"/>
      <c r="L27" s="12"/>
      <c r="M27" s="12"/>
      <c r="N27" s="12"/>
      <c r="O27" s="12"/>
      <c r="P27" s="36">
        <f t="shared" si="6"/>
        <v>0</v>
      </c>
      <c r="Q27" s="12"/>
      <c r="R27" s="12"/>
      <c r="S27" s="11"/>
    </row>
    <row r="28" spans="1:19" ht="12.75">
      <c r="A28" s="66"/>
      <c r="B28" s="56"/>
      <c r="C28" s="9" t="s">
        <v>52</v>
      </c>
      <c r="D28" s="10" t="s">
        <v>53</v>
      </c>
      <c r="E28" s="28"/>
      <c r="F28" s="30">
        <f t="shared" si="3"/>
        <v>54160</v>
      </c>
      <c r="G28" s="35">
        <f t="shared" si="4"/>
        <v>54160</v>
      </c>
      <c r="H28" s="35">
        <f t="shared" si="5"/>
        <v>54160</v>
      </c>
      <c r="I28" s="12">
        <v>54160</v>
      </c>
      <c r="J28" s="12"/>
      <c r="K28" s="12"/>
      <c r="L28" s="12"/>
      <c r="M28" s="12"/>
      <c r="N28" s="12"/>
      <c r="O28" s="12"/>
      <c r="P28" s="36">
        <f t="shared" si="6"/>
        <v>0</v>
      </c>
      <c r="Q28" s="12"/>
      <c r="R28" s="12"/>
      <c r="S28" s="11"/>
    </row>
    <row r="29" spans="1:19" ht="12.75">
      <c r="A29" s="66"/>
      <c r="B29" s="56"/>
      <c r="C29" s="9" t="s">
        <v>10</v>
      </c>
      <c r="D29" s="10" t="s">
        <v>11</v>
      </c>
      <c r="E29" s="28"/>
      <c r="F29" s="30">
        <f t="shared" si="3"/>
        <v>49370</v>
      </c>
      <c r="G29" s="35">
        <f t="shared" si="4"/>
        <v>49370</v>
      </c>
      <c r="H29" s="35">
        <f t="shared" si="5"/>
        <v>49370</v>
      </c>
      <c r="I29" s="12"/>
      <c r="J29" s="27">
        <v>49370</v>
      </c>
      <c r="K29" s="27"/>
      <c r="L29" s="27"/>
      <c r="M29" s="27"/>
      <c r="N29" s="27"/>
      <c r="O29" s="27"/>
      <c r="P29" s="35">
        <f t="shared" si="6"/>
        <v>0</v>
      </c>
      <c r="Q29" s="27"/>
      <c r="R29" s="27"/>
      <c r="S29" s="40"/>
    </row>
    <row r="30" spans="1:19" ht="12.75">
      <c r="A30" s="66"/>
      <c r="B30" s="56"/>
      <c r="C30" s="9" t="s">
        <v>40</v>
      </c>
      <c r="D30" s="10" t="s">
        <v>41</v>
      </c>
      <c r="E30" s="28"/>
      <c r="F30" s="30">
        <f t="shared" si="3"/>
        <v>61000</v>
      </c>
      <c r="G30" s="35">
        <f t="shared" si="4"/>
        <v>61000</v>
      </c>
      <c r="H30" s="35">
        <f t="shared" si="5"/>
        <v>61000</v>
      </c>
      <c r="I30" s="12"/>
      <c r="J30" s="27">
        <v>61000</v>
      </c>
      <c r="K30" s="27"/>
      <c r="L30" s="27"/>
      <c r="M30" s="27"/>
      <c r="N30" s="27"/>
      <c r="O30" s="27"/>
      <c r="P30" s="35">
        <f t="shared" si="6"/>
        <v>0</v>
      </c>
      <c r="Q30" s="27"/>
      <c r="R30" s="27"/>
      <c r="S30" s="40"/>
    </row>
    <row r="31" spans="1:19" ht="12.75">
      <c r="A31" s="66"/>
      <c r="B31" s="56"/>
      <c r="C31" s="9" t="s">
        <v>54</v>
      </c>
      <c r="D31" s="10" t="s">
        <v>55</v>
      </c>
      <c r="E31" s="28"/>
      <c r="F31" s="30">
        <f t="shared" si="3"/>
        <v>964</v>
      </c>
      <c r="G31" s="35">
        <f t="shared" si="4"/>
        <v>964</v>
      </c>
      <c r="H31" s="35">
        <f t="shared" si="5"/>
        <v>964</v>
      </c>
      <c r="I31" s="12"/>
      <c r="J31" s="27">
        <v>964</v>
      </c>
      <c r="K31" s="27"/>
      <c r="L31" s="27"/>
      <c r="M31" s="27"/>
      <c r="N31" s="27"/>
      <c r="O31" s="27"/>
      <c r="P31" s="35">
        <f t="shared" si="6"/>
        <v>0</v>
      </c>
      <c r="Q31" s="27"/>
      <c r="R31" s="27"/>
      <c r="S31" s="40"/>
    </row>
    <row r="32" spans="1:19" ht="29.25">
      <c r="A32" s="66"/>
      <c r="B32" s="56"/>
      <c r="C32" s="9" t="s">
        <v>56</v>
      </c>
      <c r="D32" s="10" t="s">
        <v>57</v>
      </c>
      <c r="E32" s="28"/>
      <c r="F32" s="30">
        <f t="shared" si="3"/>
        <v>800</v>
      </c>
      <c r="G32" s="35">
        <f t="shared" si="4"/>
        <v>800</v>
      </c>
      <c r="H32" s="35">
        <f t="shared" si="5"/>
        <v>800</v>
      </c>
      <c r="I32" s="12"/>
      <c r="J32" s="27">
        <v>800</v>
      </c>
      <c r="K32" s="27"/>
      <c r="L32" s="27"/>
      <c r="M32" s="27"/>
      <c r="N32" s="27"/>
      <c r="O32" s="27"/>
      <c r="P32" s="35">
        <f t="shared" si="6"/>
        <v>0</v>
      </c>
      <c r="Q32" s="27"/>
      <c r="R32" s="27"/>
      <c r="S32" s="40"/>
    </row>
    <row r="33" spans="1:19" ht="19.5">
      <c r="A33" s="66"/>
      <c r="B33" s="56"/>
      <c r="C33" s="9" t="s">
        <v>58</v>
      </c>
      <c r="D33" s="10" t="s">
        <v>59</v>
      </c>
      <c r="E33" s="28"/>
      <c r="F33" s="30">
        <f t="shared" si="3"/>
        <v>8000</v>
      </c>
      <c r="G33" s="35">
        <f t="shared" si="4"/>
        <v>8000</v>
      </c>
      <c r="H33" s="35">
        <f t="shared" si="5"/>
        <v>8000</v>
      </c>
      <c r="I33" s="12"/>
      <c r="J33" s="27">
        <v>8000</v>
      </c>
      <c r="K33" s="27"/>
      <c r="L33" s="27"/>
      <c r="M33" s="27"/>
      <c r="N33" s="27"/>
      <c r="O33" s="27"/>
      <c r="P33" s="35">
        <f t="shared" si="6"/>
        <v>0</v>
      </c>
      <c r="Q33" s="27"/>
      <c r="R33" s="27"/>
      <c r="S33" s="40"/>
    </row>
    <row r="34" spans="1:19" ht="12.75">
      <c r="A34" s="66"/>
      <c r="B34" s="56"/>
      <c r="C34" s="9" t="s">
        <v>60</v>
      </c>
      <c r="D34" s="10" t="s">
        <v>61</v>
      </c>
      <c r="E34" s="28"/>
      <c r="F34" s="30">
        <f t="shared" si="3"/>
        <v>2000</v>
      </c>
      <c r="G34" s="35">
        <f t="shared" si="4"/>
        <v>2000</v>
      </c>
      <c r="H34" s="35">
        <f t="shared" si="5"/>
        <v>2000</v>
      </c>
      <c r="I34" s="12"/>
      <c r="J34" s="27">
        <v>2000</v>
      </c>
      <c r="K34" s="27"/>
      <c r="L34" s="27"/>
      <c r="M34" s="27"/>
      <c r="N34" s="27"/>
      <c r="O34" s="27"/>
      <c r="P34" s="35">
        <f t="shared" si="6"/>
        <v>0</v>
      </c>
      <c r="Q34" s="27"/>
      <c r="R34" s="27"/>
      <c r="S34" s="40"/>
    </row>
    <row r="35" spans="1:19" ht="12.75">
      <c r="A35" s="66"/>
      <c r="B35" s="56"/>
      <c r="C35" s="9" t="s">
        <v>62</v>
      </c>
      <c r="D35" s="10" t="s">
        <v>63</v>
      </c>
      <c r="E35" s="28"/>
      <c r="F35" s="30">
        <f t="shared" si="3"/>
        <v>2000</v>
      </c>
      <c r="G35" s="35">
        <f t="shared" si="4"/>
        <v>2000</v>
      </c>
      <c r="H35" s="35">
        <f t="shared" si="5"/>
        <v>2000</v>
      </c>
      <c r="I35" s="12"/>
      <c r="J35" s="27">
        <v>2000</v>
      </c>
      <c r="K35" s="27"/>
      <c r="L35" s="27"/>
      <c r="M35" s="27"/>
      <c r="N35" s="27"/>
      <c r="O35" s="27"/>
      <c r="P35" s="35">
        <f t="shared" si="6"/>
        <v>0</v>
      </c>
      <c r="Q35" s="27"/>
      <c r="R35" s="27"/>
      <c r="S35" s="40"/>
    </row>
    <row r="36" spans="1:19" ht="19.5">
      <c r="A36" s="66"/>
      <c r="B36" s="56"/>
      <c r="C36" s="9" t="s">
        <v>64</v>
      </c>
      <c r="D36" s="10" t="s">
        <v>65</v>
      </c>
      <c r="E36" s="28"/>
      <c r="F36" s="30">
        <f t="shared" si="3"/>
        <v>3144</v>
      </c>
      <c r="G36" s="35">
        <f t="shared" si="4"/>
        <v>3144</v>
      </c>
      <c r="H36" s="35">
        <f t="shared" si="5"/>
        <v>3144</v>
      </c>
      <c r="I36" s="12"/>
      <c r="J36" s="27">
        <v>3144</v>
      </c>
      <c r="K36" s="27"/>
      <c r="L36" s="27"/>
      <c r="M36" s="27"/>
      <c r="N36" s="27"/>
      <c r="O36" s="27"/>
      <c r="P36" s="35">
        <f t="shared" si="6"/>
        <v>0</v>
      </c>
      <c r="Q36" s="27"/>
      <c r="R36" s="27"/>
      <c r="S36" s="40"/>
    </row>
    <row r="37" spans="1:19" ht="19.5">
      <c r="A37" s="66"/>
      <c r="B37" s="56"/>
      <c r="C37" s="9" t="s">
        <v>66</v>
      </c>
      <c r="D37" s="10" t="s">
        <v>67</v>
      </c>
      <c r="E37" s="28"/>
      <c r="F37" s="30">
        <f t="shared" si="3"/>
        <v>2000</v>
      </c>
      <c r="G37" s="35">
        <f t="shared" si="4"/>
        <v>2000</v>
      </c>
      <c r="H37" s="35">
        <f t="shared" si="5"/>
        <v>2000</v>
      </c>
      <c r="I37" s="12"/>
      <c r="J37" s="27">
        <v>2000</v>
      </c>
      <c r="K37" s="27"/>
      <c r="L37" s="27"/>
      <c r="M37" s="27"/>
      <c r="N37" s="27"/>
      <c r="O37" s="27"/>
      <c r="P37" s="35">
        <f t="shared" si="6"/>
        <v>0</v>
      </c>
      <c r="Q37" s="27"/>
      <c r="R37" s="27"/>
      <c r="S37" s="40"/>
    </row>
    <row r="38" spans="1:19" ht="12.75">
      <c r="A38" s="63" t="s">
        <v>12</v>
      </c>
      <c r="B38" s="63"/>
      <c r="C38" s="63"/>
      <c r="D38" s="63"/>
      <c r="E38" s="31">
        <f>E15</f>
        <v>440000</v>
      </c>
      <c r="F38" s="32">
        <f aca="true" t="shared" si="7" ref="F38:S38">F16</f>
        <v>440000</v>
      </c>
      <c r="G38" s="31">
        <f t="shared" si="7"/>
        <v>440000</v>
      </c>
      <c r="H38" s="48">
        <f t="shared" si="7"/>
        <v>346000</v>
      </c>
      <c r="I38" s="48">
        <f t="shared" si="7"/>
        <v>174722</v>
      </c>
      <c r="J38" s="48">
        <f t="shared" si="7"/>
        <v>171278</v>
      </c>
      <c r="K38" s="48">
        <f t="shared" si="7"/>
        <v>94000</v>
      </c>
      <c r="L38" s="48">
        <f t="shared" si="7"/>
        <v>0</v>
      </c>
      <c r="M38" s="48">
        <f t="shared" si="7"/>
        <v>0</v>
      </c>
      <c r="N38" s="48">
        <f t="shared" si="7"/>
        <v>0</v>
      </c>
      <c r="O38" s="48">
        <f t="shared" si="7"/>
        <v>0</v>
      </c>
      <c r="P38" s="48">
        <f t="shared" si="6"/>
        <v>0</v>
      </c>
      <c r="Q38" s="48">
        <f t="shared" si="7"/>
        <v>0</v>
      </c>
      <c r="R38" s="48">
        <f t="shared" si="7"/>
        <v>0</v>
      </c>
      <c r="S38" s="49">
        <f t="shared" si="7"/>
        <v>0</v>
      </c>
    </row>
  </sheetData>
  <sheetProtection/>
  <mergeCells count="29">
    <mergeCell ref="M2:S2"/>
    <mergeCell ref="P3:S3"/>
    <mergeCell ref="B18:B20"/>
    <mergeCell ref="A38:D38"/>
    <mergeCell ref="E8:E11"/>
    <mergeCell ref="F8:F11"/>
    <mergeCell ref="G8:S8"/>
    <mergeCell ref="O10:O11"/>
    <mergeCell ref="A14:A15"/>
    <mergeCell ref="A17:A37"/>
    <mergeCell ref="B22:B37"/>
    <mergeCell ref="B5:S5"/>
    <mergeCell ref="H9:O9"/>
    <mergeCell ref="R1:S1"/>
    <mergeCell ref="S10:S11"/>
    <mergeCell ref="M10:M11"/>
    <mergeCell ref="G9:G11"/>
    <mergeCell ref="P9:P11"/>
    <mergeCell ref="Q9:S9"/>
    <mergeCell ref="Q10:Q11"/>
    <mergeCell ref="A8:A11"/>
    <mergeCell ref="B8:B11"/>
    <mergeCell ref="C8:C11"/>
    <mergeCell ref="D8:D11"/>
    <mergeCell ref="N10:N11"/>
    <mergeCell ref="H10:H11"/>
    <mergeCell ref="I10:J10"/>
    <mergeCell ref="K10:K11"/>
    <mergeCell ref="L10:L11"/>
  </mergeCells>
  <printOptions/>
  <pageMargins left="0.52" right="0.33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2011-02-23T09:04:04Z</cp:lastPrinted>
  <dcterms:created xsi:type="dcterms:W3CDTF">2008-11-12T07:53:06Z</dcterms:created>
  <dcterms:modified xsi:type="dcterms:W3CDTF">2011-03-23T09:08:18Z</dcterms:modified>
  <cp:category/>
  <cp:version/>
  <cp:contentType/>
  <cp:contentStatus/>
</cp:coreProperties>
</file>