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<sst xmlns="http://schemas.openxmlformats.org/spreadsheetml/2006/main" count="97" uniqueCount="63">
  <si>
    <t>Załącznik Nr 3</t>
  </si>
  <si>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</si>
  <si>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</si>
  <si>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</si>
  <si>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</si>
  <si>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 paragraf)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</si>
  <si>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</si>
  <si>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</si>
  <si>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</si>
  <si>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</si>
  <si>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</si>
  <si>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2008 r.</t>
  </si>
  <si>
    <t>Wydatki razem (9+13)</t>
  </si>
  <si>
    <t>z tego:</t>
  </si>
  <si>
    <t>Wydatki razem (10+11+12)</t>
  </si>
  <si>
    <t>z tego, źródła finansowania:</t>
  </si>
  <si>
    <t>Wydatki razem (14+15+16+17)</t>
  </si>
  <si>
    <t>pożyczki i kredyty</t>
  </si>
  <si>
    <t xml:space="preserve">obligacje </t>
  </si>
  <si>
    <t>pozostałe</t>
  </si>
  <si>
    <t>pożyczki na prefinansowanie z budżetu państwa</t>
  </si>
  <si>
    <t>obligacje</t>
  </si>
  <si>
    <t>Wydatki majątkowe razem:</t>
  </si>
  <si>
    <t>x</t>
  </si>
  <si>
    <t>Europejska Współpraca Terytorialna - Program Operacyjny Współpracy Transgranicznej Polska (Województwo Lubuskie)</t>
  </si>
  <si>
    <t>Priorytet 1</t>
  </si>
  <si>
    <t>Nazwa projektu: "Budowa ciągu pieszo - rowerowego od przejścia granicznego do baszty przy ul. 3 - go Maja w Gubinie"</t>
  </si>
  <si>
    <t>600/60016/6058    600/60016/6059</t>
  </si>
  <si>
    <t>1.1</t>
  </si>
  <si>
    <t>Razem wydatki:</t>
  </si>
  <si>
    <t>z tego: 2008r.</t>
  </si>
  <si>
    <t>2009r.</t>
  </si>
  <si>
    <t>Lubuski Regionalny Program Operacyjny</t>
  </si>
  <si>
    <t>Priorytet IV</t>
  </si>
  <si>
    <t>Działanie 4.2. Rozwój i modernizacja lokalnej infrastruktury edukacyjnej</t>
  </si>
  <si>
    <t>Nazwa projektu: Modernizacja i budowa boisk sportowych w szkołach w Gubinie</t>
  </si>
  <si>
    <t>801/80101/6058    801/80101/6059</t>
  </si>
  <si>
    <t>1.2</t>
  </si>
  <si>
    <t>Program: Interreg III A Polska 9woj.lubuskie) - Kraj Związkowy Brandenburgia</t>
  </si>
  <si>
    <t>Projekt:7/FMP/08</t>
  </si>
  <si>
    <t>Działanie: 6.1 - Wpółpraca Euroregionalna</t>
  </si>
  <si>
    <t>Nazwa projektu: "Witamy w Euromieście Gubin - Guben! - transgraniczna zintegrowana promocja wizualna"</t>
  </si>
  <si>
    <t>750/75075/6068       750/75075/6069</t>
  </si>
  <si>
    <t>1.3</t>
  </si>
  <si>
    <t>Europejski Fundusz Społeczny</t>
  </si>
  <si>
    <t>Poddziałanie 7.1.1 Rozwój i upowszechnianie aktywnej integracji przez ośrodki pomocy społecznej</t>
  </si>
  <si>
    <t>Nazwa projektu: "Aktywne wsparcie - rozwój i upowszechnianie aktywnej integracji przez Miejski Ośrodek Pomocy Społecznej w Gubinie"</t>
  </si>
  <si>
    <t>853/85395/6068</t>
  </si>
  <si>
    <t>1.4</t>
  </si>
  <si>
    <t>Prioryte 1: Wspieranie infrastruktury oraz poprawa stanu środowiska</t>
  </si>
  <si>
    <t>Nazwa projektu: Turystyczne zagospodarowanie Wyspy Teatralnej w Gubinie</t>
  </si>
  <si>
    <t>1.5</t>
  </si>
  <si>
    <t>Wydatki bieżące razem:</t>
  </si>
  <si>
    <t>750/75075/4178         750/75075/4179        750/75075/4308          750/75075/4309</t>
  </si>
  <si>
    <t>2.1</t>
  </si>
  <si>
    <t>853/85395/3119        853/85395/4018;4118;4128;4178;4218;4288;4308;4309</t>
  </si>
  <si>
    <t>2.2</t>
  </si>
  <si>
    <t>Ogółem (1+2)</t>
  </si>
  <si>
    <t>2.3</t>
  </si>
  <si>
    <t>900/90004/4218    900/90004/4219</t>
  </si>
  <si>
    <t>900/90004/6058 900/90004/6059</t>
  </si>
  <si>
    <t>do uchwały nr XXV/326/2008 Rady Miejskiej w Gubinie</t>
  </si>
  <si>
    <t>z dnia 27 listopada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</si>
</sst>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8"/>
      <name val="Arial CE"/>
      <family val="2"/>
    </font>
    <font>
      <sz val="6"/>
      <name val="Arial CE"/>
      <family val="2"/>
    </font>
    <font>
      <sz val="5"/>
      <name val="Arial CE"/>
      <family val="2"/>
    </font>
    <font>
      <b/>
      <sz val="7"/>
      <name val="Arial CE"/>
      <family val="0"/>
    </font>
    <font>
      <sz val="7"/>
      <name val="Arial CE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 wrapText="1"/>
    </xf>
    <xf numFmtId="3" fontId="2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 wrapText="1"/>
    </xf>
    <xf numFmtId="3" fontId="2" fillId="0" borderId="3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3" fontId="5" fillId="0" borderId="3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3" borderId="1" xfId="0" applyNumberFormat="1" applyFont="1" applyFill="1" applyBorder="1" applyAlignment="1">
      <alignment/>
    </xf>
    <xf numFmtId="0" fontId="2" fillId="0" borderId="2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3" fontId="5" fillId="4" borderId="3" xfId="0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3" fontId="5" fillId="4" borderId="3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3" fontId="5" fillId="5" borderId="1" xfId="0" applyNumberFormat="1" applyFont="1" applyFill="1" applyBorder="1" applyAlignment="1">
      <alignment/>
    </xf>
    <xf numFmtId="3" fontId="5" fillId="5" borderId="1" xfId="0" applyNumberFormat="1" applyFont="1" applyFill="1" applyBorder="1" applyAlignment="1">
      <alignment/>
    </xf>
    <xf numFmtId="3" fontId="2" fillId="5" borderId="3" xfId="0" applyNumberFormat="1" applyFont="1" applyFill="1" applyBorder="1" applyAlignment="1">
      <alignment/>
    </xf>
    <xf numFmtId="3" fontId="2" fillId="5" borderId="1" xfId="0" applyNumberFormat="1" applyFont="1" applyFill="1" applyBorder="1" applyAlignment="1">
      <alignment/>
    </xf>
    <xf numFmtId="3" fontId="5" fillId="5" borderId="2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3" fontId="5" fillId="5" borderId="2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3" fontId="5" fillId="5" borderId="4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/>
    </xf>
    <xf numFmtId="3" fontId="5" fillId="0" borderId="4" xfId="0" applyNumberFormat="1" applyFont="1" applyBorder="1" applyAlignment="1">
      <alignment/>
    </xf>
    <xf numFmtId="0" fontId="5" fillId="5" borderId="3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4"/>
  <sheetViews>
    <sheetView tabSelected="1" workbookViewId="0" topLeftCell="A1">
      <selection activeCell="G2" sqref="G2"/>
    </sheetView>
  </sheetViews>
  <sheetFormatPr defaultColWidth="9.140625" defaultRowHeight="12.75"/>
  <cols>
    <col min="1" max="1" width="2.7109375" style="0" customWidth="1"/>
    <col min="2" max="2" width="17.421875" style="0" customWidth="1"/>
    <col min="3" max="3" width="5.140625" style="0" customWidth="1"/>
    <col min="4" max="4" width="10.28125" style="0" customWidth="1"/>
    <col min="5" max="5" width="8.7109375" style="0" customWidth="1"/>
    <col min="6" max="6" width="7.28125" style="0" customWidth="1"/>
    <col min="7" max="7" width="8.00390625" style="0" customWidth="1"/>
    <col min="8" max="10" width="7.8515625" style="0" customWidth="1"/>
    <col min="11" max="11" width="5.421875" style="0" customWidth="1"/>
    <col min="12" max="12" width="6.421875" style="0" customWidth="1"/>
    <col min="14" max="14" width="7.28125" style="0" customWidth="1"/>
    <col min="15" max="15" width="7.57421875" style="0" customWidth="1"/>
    <col min="16" max="16" width="5.8515625" style="0" customWidth="1"/>
    <col min="17" max="17" width="6.8515625" style="0" bestFit="1" customWidth="1"/>
  </cols>
  <sheetData>
    <row r="2" spans="15:17" ht="12.75">
      <c r="O2" s="83" t="s">
        <v>0</v>
      </c>
      <c r="P2" s="83"/>
      <c r="Q2" s="83"/>
    </row>
    <row r="3" spans="11:17" ht="12.75">
      <c r="K3" s="83" t="s">
        <v>61</v>
      </c>
      <c r="L3" s="83"/>
      <c r="M3" s="83"/>
      <c r="N3" s="83"/>
      <c r="O3" s="83"/>
      <c r="P3" s="83"/>
      <c r="Q3" s="83"/>
    </row>
    <row r="4" spans="13:17" ht="12.75">
      <c r="M4" s="83" t="s">
        <v>62</v>
      </c>
      <c r="N4" s="83"/>
      <c r="O4" s="83"/>
      <c r="P4" s="83"/>
      <c r="Q4" s="83"/>
    </row>
    <row r="6" ht="12.75">
      <c r="D6" s="1" t="s">
        <v>1</v>
      </c>
    </row>
    <row r="8" spans="1:17" ht="12.75">
      <c r="A8" s="84" t="s">
        <v>2</v>
      </c>
      <c r="B8" s="84" t="s">
        <v>3</v>
      </c>
      <c r="C8" s="85" t="s">
        <v>4</v>
      </c>
      <c r="D8" s="84" t="s">
        <v>5</v>
      </c>
      <c r="E8" s="88" t="s">
        <v>6</v>
      </c>
      <c r="F8" s="89" t="s">
        <v>7</v>
      </c>
      <c r="G8" s="89"/>
      <c r="H8" s="89" t="s">
        <v>8</v>
      </c>
      <c r="I8" s="89"/>
      <c r="J8" s="89"/>
      <c r="K8" s="89"/>
      <c r="L8" s="89"/>
      <c r="M8" s="89"/>
      <c r="N8" s="89"/>
      <c r="O8" s="89"/>
      <c r="P8" s="89"/>
      <c r="Q8" s="89"/>
    </row>
    <row r="9" spans="1:17" ht="12.75">
      <c r="A9" s="84"/>
      <c r="B9" s="84"/>
      <c r="C9" s="86"/>
      <c r="D9" s="84"/>
      <c r="E9" s="88"/>
      <c r="F9" s="84" t="s">
        <v>9</v>
      </c>
      <c r="G9" s="84" t="s">
        <v>10</v>
      </c>
      <c r="H9" s="89" t="s">
        <v>11</v>
      </c>
      <c r="I9" s="89"/>
      <c r="J9" s="89"/>
      <c r="K9" s="89"/>
      <c r="L9" s="89"/>
      <c r="M9" s="89"/>
      <c r="N9" s="89"/>
      <c r="O9" s="89"/>
      <c r="P9" s="89"/>
      <c r="Q9" s="89"/>
    </row>
    <row r="10" spans="1:17" ht="12.75">
      <c r="A10" s="84"/>
      <c r="B10" s="84"/>
      <c r="C10" s="86"/>
      <c r="D10" s="84"/>
      <c r="E10" s="88"/>
      <c r="F10" s="84"/>
      <c r="G10" s="84"/>
      <c r="H10" s="84" t="s">
        <v>12</v>
      </c>
      <c r="I10" s="89" t="s">
        <v>13</v>
      </c>
      <c r="J10" s="89"/>
      <c r="K10" s="89"/>
      <c r="L10" s="89"/>
      <c r="M10" s="89"/>
      <c r="N10" s="89"/>
      <c r="O10" s="89"/>
      <c r="P10" s="89"/>
      <c r="Q10" s="89"/>
    </row>
    <row r="11" spans="1:17" ht="12.75">
      <c r="A11" s="84"/>
      <c r="B11" s="84"/>
      <c r="C11" s="86"/>
      <c r="D11" s="84"/>
      <c r="E11" s="88"/>
      <c r="F11" s="84"/>
      <c r="G11" s="84"/>
      <c r="H11" s="84"/>
      <c r="I11" s="89" t="s">
        <v>9</v>
      </c>
      <c r="J11" s="89"/>
      <c r="K11" s="89"/>
      <c r="L11" s="89"/>
      <c r="M11" s="89" t="s">
        <v>10</v>
      </c>
      <c r="N11" s="89"/>
      <c r="O11" s="89"/>
      <c r="P11" s="89"/>
      <c r="Q11" s="89"/>
    </row>
    <row r="12" spans="1:17" ht="12.75">
      <c r="A12" s="84"/>
      <c r="B12" s="84"/>
      <c r="C12" s="86"/>
      <c r="D12" s="84"/>
      <c r="E12" s="88"/>
      <c r="F12" s="84"/>
      <c r="G12" s="84"/>
      <c r="H12" s="84"/>
      <c r="I12" s="84" t="s">
        <v>14</v>
      </c>
      <c r="J12" s="89" t="s">
        <v>15</v>
      </c>
      <c r="K12" s="89"/>
      <c r="L12" s="89"/>
      <c r="M12" s="84" t="s">
        <v>16</v>
      </c>
      <c r="N12" s="89" t="s">
        <v>15</v>
      </c>
      <c r="O12" s="89"/>
      <c r="P12" s="89"/>
      <c r="Q12" s="89"/>
    </row>
    <row r="13" spans="1:17" ht="33">
      <c r="A13" s="84"/>
      <c r="B13" s="84"/>
      <c r="C13" s="87"/>
      <c r="D13" s="84"/>
      <c r="E13" s="88"/>
      <c r="F13" s="84"/>
      <c r="G13" s="84"/>
      <c r="H13" s="84"/>
      <c r="I13" s="84"/>
      <c r="J13" s="2" t="s">
        <v>17</v>
      </c>
      <c r="K13" s="2" t="s">
        <v>18</v>
      </c>
      <c r="L13" s="2" t="s">
        <v>19</v>
      </c>
      <c r="M13" s="84"/>
      <c r="N13" s="2" t="s">
        <v>20</v>
      </c>
      <c r="O13" s="2" t="s">
        <v>17</v>
      </c>
      <c r="P13" s="2" t="s">
        <v>21</v>
      </c>
      <c r="Q13" s="2" t="s">
        <v>19</v>
      </c>
    </row>
    <row r="14" spans="1:17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56">
        <v>6</v>
      </c>
      <c r="G14" s="44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14</v>
      </c>
      <c r="P14" s="3">
        <v>15</v>
      </c>
      <c r="Q14" s="3">
        <v>16</v>
      </c>
    </row>
    <row r="15" spans="1:17" ht="18.75">
      <c r="A15" s="4">
        <v>1</v>
      </c>
      <c r="B15" s="5" t="s">
        <v>22</v>
      </c>
      <c r="C15" s="90" t="s">
        <v>23</v>
      </c>
      <c r="D15" s="90"/>
      <c r="E15" s="6">
        <f aca="true" t="shared" si="0" ref="E15:Q15">E19+E26+E33+E38+E43</f>
        <v>9426514</v>
      </c>
      <c r="F15" s="6">
        <f t="shared" si="0"/>
        <v>1417777</v>
      </c>
      <c r="G15" s="6">
        <f t="shared" si="0"/>
        <v>8008737</v>
      </c>
      <c r="H15" s="6">
        <f t="shared" si="0"/>
        <v>94070</v>
      </c>
      <c r="I15" s="6">
        <f t="shared" si="0"/>
        <v>23860</v>
      </c>
      <c r="J15" s="6">
        <f t="shared" si="0"/>
        <v>0</v>
      </c>
      <c r="K15" s="6">
        <f t="shared" si="0"/>
        <v>0</v>
      </c>
      <c r="L15" s="6">
        <f t="shared" si="0"/>
        <v>23860</v>
      </c>
      <c r="M15" s="6">
        <f t="shared" si="0"/>
        <v>70210</v>
      </c>
      <c r="N15" s="6">
        <f t="shared" si="0"/>
        <v>0</v>
      </c>
      <c r="O15" s="6">
        <f t="shared" si="0"/>
        <v>0</v>
      </c>
      <c r="P15" s="6">
        <f t="shared" si="0"/>
        <v>0</v>
      </c>
      <c r="Q15" s="6">
        <f t="shared" si="0"/>
        <v>70210</v>
      </c>
    </row>
    <row r="16" spans="1:17" ht="42">
      <c r="A16" s="7"/>
      <c r="B16" s="8" t="s">
        <v>24</v>
      </c>
      <c r="C16" s="7"/>
      <c r="E16" s="7"/>
      <c r="F16" s="58"/>
      <c r="G16" s="46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7"/>
      <c r="B17" s="8" t="s">
        <v>25</v>
      </c>
      <c r="C17" s="7"/>
      <c r="D17" s="7"/>
      <c r="E17" s="7"/>
      <c r="F17" s="58"/>
      <c r="G17" s="46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33.75">
      <c r="A18" s="7"/>
      <c r="B18" s="8" t="s">
        <v>26</v>
      </c>
      <c r="C18" s="7"/>
      <c r="D18" s="8" t="s">
        <v>27</v>
      </c>
      <c r="E18" s="7"/>
      <c r="F18" s="58"/>
      <c r="G18" s="46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9" t="s">
        <v>28</v>
      </c>
      <c r="B19" s="10" t="s">
        <v>29</v>
      </c>
      <c r="C19" s="11"/>
      <c r="D19" s="11"/>
      <c r="E19" s="12">
        <v>2000000</v>
      </c>
      <c r="F19" s="12">
        <f>F20+F21</f>
        <v>300000</v>
      </c>
      <c r="G19" s="12">
        <f>G20+G21</f>
        <v>1700000</v>
      </c>
      <c r="H19" s="12">
        <f>I19+M19</f>
        <v>0</v>
      </c>
      <c r="I19" s="12">
        <f>J19+K19+L19</f>
        <v>0</v>
      </c>
      <c r="J19" s="11"/>
      <c r="K19" s="11"/>
      <c r="L19" s="12">
        <f>L21</f>
        <v>0</v>
      </c>
      <c r="M19" s="12">
        <f>O19+P19+Q19</f>
        <v>0</v>
      </c>
      <c r="N19" s="11"/>
      <c r="O19" s="11"/>
      <c r="P19" s="11"/>
      <c r="Q19" s="12">
        <f>Q21</f>
        <v>0</v>
      </c>
    </row>
    <row r="20" spans="1:17" ht="12.75">
      <c r="A20" s="7"/>
      <c r="B20" s="8" t="s">
        <v>30</v>
      </c>
      <c r="C20" s="13"/>
      <c r="D20" s="13"/>
      <c r="E20" s="14">
        <f>F20+G20</f>
        <v>0</v>
      </c>
      <c r="F20" s="60">
        <f>I20</f>
        <v>0</v>
      </c>
      <c r="G20" s="48">
        <f>M20</f>
        <v>0</v>
      </c>
      <c r="H20" s="14">
        <f>I20+M20</f>
        <v>0</v>
      </c>
      <c r="I20" s="14">
        <f>J20+K20+L20</f>
        <v>0</v>
      </c>
      <c r="J20" s="13"/>
      <c r="K20" s="13"/>
      <c r="L20" s="15">
        <v>0</v>
      </c>
      <c r="M20" s="14">
        <f>O20+P20+Q20</f>
        <v>0</v>
      </c>
      <c r="N20" s="13"/>
      <c r="O20" s="13"/>
      <c r="P20" s="13"/>
      <c r="Q20" s="13">
        <v>0</v>
      </c>
    </row>
    <row r="21" spans="1:17" ht="13.5" thickBot="1">
      <c r="A21" s="16"/>
      <c r="B21" s="17" t="s">
        <v>31</v>
      </c>
      <c r="C21" s="18"/>
      <c r="D21" s="18"/>
      <c r="E21" s="19">
        <v>2000000</v>
      </c>
      <c r="F21" s="63">
        <v>300000</v>
      </c>
      <c r="G21" s="51">
        <v>1700000</v>
      </c>
      <c r="H21" s="18">
        <v>0</v>
      </c>
      <c r="I21" s="18">
        <v>0</v>
      </c>
      <c r="J21" s="18">
        <v>0</v>
      </c>
      <c r="K21" s="18"/>
      <c r="L21" s="19">
        <v>0</v>
      </c>
      <c r="M21" s="18">
        <v>0</v>
      </c>
      <c r="N21" s="18"/>
      <c r="O21" s="18"/>
      <c r="P21" s="18"/>
      <c r="Q21" s="19">
        <v>0</v>
      </c>
    </row>
    <row r="22" spans="1:17" ht="18" thickTop="1">
      <c r="A22" s="20"/>
      <c r="B22" s="21" t="s">
        <v>32</v>
      </c>
      <c r="C22" s="22"/>
      <c r="D22" s="22"/>
      <c r="E22" s="22"/>
      <c r="F22" s="61"/>
      <c r="G22" s="49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2.75">
      <c r="A23" s="7"/>
      <c r="B23" s="23" t="s">
        <v>33</v>
      </c>
      <c r="C23" s="13"/>
      <c r="D23" s="13"/>
      <c r="E23" s="13"/>
      <c r="F23" s="62"/>
      <c r="G23" s="50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25.5">
      <c r="A24" s="7"/>
      <c r="B24" s="23" t="s">
        <v>34</v>
      </c>
      <c r="C24" s="13"/>
      <c r="D24" s="13"/>
      <c r="E24" s="13"/>
      <c r="F24" s="62"/>
      <c r="G24" s="50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25.5">
      <c r="A25" s="7"/>
      <c r="B25" s="23" t="s">
        <v>35</v>
      </c>
      <c r="C25" s="13"/>
      <c r="D25" s="24" t="s">
        <v>36</v>
      </c>
      <c r="E25" s="13"/>
      <c r="F25" s="62"/>
      <c r="G25" s="50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2.75">
      <c r="A26" s="9" t="s">
        <v>37</v>
      </c>
      <c r="B26" s="10" t="s">
        <v>29</v>
      </c>
      <c r="C26" s="11"/>
      <c r="D26" s="12"/>
      <c r="E26" s="12">
        <f>F26+G26</f>
        <v>4659040</v>
      </c>
      <c r="F26" s="12">
        <f>F27+F28</f>
        <v>698856</v>
      </c>
      <c r="G26" s="12">
        <f>G27+G28</f>
        <v>3960184</v>
      </c>
      <c r="H26" s="12">
        <f>I26+M26</f>
        <v>7000</v>
      </c>
      <c r="I26" s="12">
        <f>J26+K26+L26</f>
        <v>7000</v>
      </c>
      <c r="J26" s="12">
        <f>J27+J28</f>
        <v>0</v>
      </c>
      <c r="K26" s="12"/>
      <c r="L26" s="12">
        <f>L27+L28</f>
        <v>7000</v>
      </c>
      <c r="M26" s="12">
        <f>O26+P26+Q26</f>
        <v>0</v>
      </c>
      <c r="N26" s="12"/>
      <c r="O26" s="12">
        <f>O27+O28</f>
        <v>0</v>
      </c>
      <c r="P26" s="12"/>
      <c r="Q26" s="12"/>
    </row>
    <row r="27" spans="1:17" ht="12.75">
      <c r="A27" s="7"/>
      <c r="B27" s="23" t="s">
        <v>30</v>
      </c>
      <c r="C27" s="13"/>
      <c r="D27" s="13"/>
      <c r="E27" s="25">
        <f>F27+G27</f>
        <v>7000</v>
      </c>
      <c r="F27" s="59">
        <f>I27</f>
        <v>7000</v>
      </c>
      <c r="G27" s="47">
        <f>M27</f>
        <v>0</v>
      </c>
      <c r="H27" s="15">
        <f>I27+M27</f>
        <v>7000</v>
      </c>
      <c r="I27" s="14">
        <f>J27+K27+L27</f>
        <v>7000</v>
      </c>
      <c r="J27" s="13"/>
      <c r="K27" s="13"/>
      <c r="L27" s="15">
        <v>7000</v>
      </c>
      <c r="M27" s="13">
        <v>0</v>
      </c>
      <c r="N27" s="13"/>
      <c r="O27" s="13"/>
      <c r="P27" s="13"/>
      <c r="Q27" s="13"/>
    </row>
    <row r="28" spans="1:17" ht="13.5" thickBot="1">
      <c r="A28" s="16"/>
      <c r="B28" s="17" t="s">
        <v>31</v>
      </c>
      <c r="C28" s="18"/>
      <c r="D28" s="18"/>
      <c r="E28" s="26">
        <f>F28+G28</f>
        <v>4652040</v>
      </c>
      <c r="F28" s="63">
        <v>691856</v>
      </c>
      <c r="G28" s="51">
        <v>3960184</v>
      </c>
      <c r="H28" s="19">
        <f>I28+M28</f>
        <v>0</v>
      </c>
      <c r="I28" s="27">
        <f>J28+K28+L28</f>
        <v>0</v>
      </c>
      <c r="J28" s="19">
        <v>0</v>
      </c>
      <c r="K28" s="18"/>
      <c r="L28" s="18"/>
      <c r="M28" s="27">
        <f>O28+P28+Q28</f>
        <v>0</v>
      </c>
      <c r="N28" s="18"/>
      <c r="O28" s="19">
        <v>0</v>
      </c>
      <c r="P28" s="18"/>
      <c r="Q28" s="18"/>
    </row>
    <row r="29" spans="1:17" ht="26.25" thickTop="1">
      <c r="A29" s="20"/>
      <c r="B29" s="28" t="s">
        <v>38</v>
      </c>
      <c r="C29" s="22"/>
      <c r="D29" s="22"/>
      <c r="E29" s="29"/>
      <c r="F29" s="64"/>
      <c r="G29" s="52"/>
      <c r="H29" s="30"/>
      <c r="I29" s="31"/>
      <c r="J29" s="30"/>
      <c r="K29" s="22"/>
      <c r="L29" s="22"/>
      <c r="M29" s="31"/>
      <c r="N29" s="22"/>
      <c r="O29" s="30"/>
      <c r="P29" s="22"/>
      <c r="Q29" s="22"/>
    </row>
    <row r="30" spans="1:17" ht="12.75">
      <c r="A30" s="7"/>
      <c r="B30" s="8" t="s">
        <v>39</v>
      </c>
      <c r="C30" s="13"/>
      <c r="D30" s="13"/>
      <c r="E30" s="25"/>
      <c r="F30" s="59"/>
      <c r="G30" s="47"/>
      <c r="H30" s="15"/>
      <c r="I30" s="14"/>
      <c r="J30" s="15"/>
      <c r="K30" s="13"/>
      <c r="L30" s="13"/>
      <c r="M30" s="14"/>
      <c r="N30" s="13"/>
      <c r="O30" s="15"/>
      <c r="P30" s="13"/>
      <c r="Q30" s="13"/>
    </row>
    <row r="31" spans="1:17" ht="17.25">
      <c r="A31" s="7"/>
      <c r="B31" s="8" t="s">
        <v>40</v>
      </c>
      <c r="C31" s="13"/>
      <c r="D31" s="13"/>
      <c r="E31" s="25"/>
      <c r="F31" s="59"/>
      <c r="G31" s="47"/>
      <c r="H31" s="15"/>
      <c r="I31" s="14"/>
      <c r="J31" s="15"/>
      <c r="K31" s="13"/>
      <c r="L31" s="13"/>
      <c r="M31" s="14"/>
      <c r="N31" s="13"/>
      <c r="O31" s="15"/>
      <c r="P31" s="13"/>
      <c r="Q31" s="13"/>
    </row>
    <row r="32" spans="1:17" ht="33.75">
      <c r="A32" s="7"/>
      <c r="B32" s="8" t="s">
        <v>41</v>
      </c>
      <c r="C32" s="13"/>
      <c r="D32" s="24" t="s">
        <v>42</v>
      </c>
      <c r="E32" s="25"/>
      <c r="F32" s="59"/>
      <c r="G32" s="47"/>
      <c r="H32" s="15"/>
      <c r="I32" s="14"/>
      <c r="J32" s="15"/>
      <c r="K32" s="13"/>
      <c r="L32" s="13"/>
      <c r="M32" s="14"/>
      <c r="N32" s="13"/>
      <c r="O32" s="15"/>
      <c r="P32" s="13"/>
      <c r="Q32" s="13"/>
    </row>
    <row r="33" spans="1:17" ht="12.75">
      <c r="A33" s="9" t="s">
        <v>43</v>
      </c>
      <c r="B33" s="10" t="s">
        <v>29</v>
      </c>
      <c r="C33" s="11"/>
      <c r="D33" s="11"/>
      <c r="E33" s="32">
        <f>F33+G33</f>
        <v>19520</v>
      </c>
      <c r="F33" s="32">
        <f>I33</f>
        <v>7943</v>
      </c>
      <c r="G33" s="32">
        <f>M33</f>
        <v>11577</v>
      </c>
      <c r="H33" s="32">
        <f>I33+M33</f>
        <v>19520</v>
      </c>
      <c r="I33" s="12">
        <f>J33+K33+L33</f>
        <v>7943</v>
      </c>
      <c r="J33" s="12"/>
      <c r="K33" s="12"/>
      <c r="L33" s="12">
        <f>L34</f>
        <v>7943</v>
      </c>
      <c r="M33" s="32">
        <f>O33+P33+Q33</f>
        <v>11577</v>
      </c>
      <c r="N33" s="11"/>
      <c r="O33" s="12"/>
      <c r="P33" s="11"/>
      <c r="Q33" s="12">
        <f>Q34</f>
        <v>11577</v>
      </c>
    </row>
    <row r="34" spans="1:17" ht="13.5" thickBot="1">
      <c r="A34" s="16"/>
      <c r="B34" s="33" t="s">
        <v>30</v>
      </c>
      <c r="C34" s="18"/>
      <c r="D34" s="18"/>
      <c r="E34" s="27">
        <f>F34+G34</f>
        <v>19520</v>
      </c>
      <c r="F34" s="65">
        <f>I34</f>
        <v>7943</v>
      </c>
      <c r="G34" s="53">
        <f>M34</f>
        <v>11577</v>
      </c>
      <c r="H34" s="27">
        <f>I34+M34</f>
        <v>19520</v>
      </c>
      <c r="I34" s="19">
        <f>J34+K34+L34</f>
        <v>7943</v>
      </c>
      <c r="J34" s="19"/>
      <c r="K34" s="19"/>
      <c r="L34" s="19">
        <v>7943</v>
      </c>
      <c r="M34" s="27">
        <f>O34+P34+Q34</f>
        <v>11577</v>
      </c>
      <c r="N34" s="18"/>
      <c r="O34" s="19"/>
      <c r="P34" s="18"/>
      <c r="Q34" s="19">
        <v>11577</v>
      </c>
    </row>
    <row r="35" spans="1:17" ht="13.5" thickTop="1">
      <c r="A35" s="20"/>
      <c r="B35" s="28" t="s">
        <v>44</v>
      </c>
      <c r="C35" s="22"/>
      <c r="D35" s="22"/>
      <c r="E35" s="31"/>
      <c r="F35" s="66"/>
      <c r="G35" s="54"/>
      <c r="H35" s="31"/>
      <c r="I35" s="22"/>
      <c r="J35" s="30"/>
      <c r="K35" s="22"/>
      <c r="L35" s="22"/>
      <c r="M35" s="31"/>
      <c r="N35" s="22"/>
      <c r="O35" s="30"/>
      <c r="P35" s="22"/>
      <c r="Q35" s="22"/>
    </row>
    <row r="36" spans="1:17" ht="33.75">
      <c r="A36" s="7"/>
      <c r="B36" s="8" t="s">
        <v>45</v>
      </c>
      <c r="C36" s="13"/>
      <c r="D36" s="13"/>
      <c r="E36" s="14"/>
      <c r="F36" s="60"/>
      <c r="G36" s="48"/>
      <c r="H36" s="14"/>
      <c r="I36" s="13"/>
      <c r="J36" s="15"/>
      <c r="K36" s="13"/>
      <c r="L36" s="13"/>
      <c r="M36" s="14"/>
      <c r="N36" s="13"/>
      <c r="O36" s="15"/>
      <c r="P36" s="13"/>
      <c r="Q36" s="13"/>
    </row>
    <row r="37" spans="1:17" ht="42">
      <c r="A37" s="7"/>
      <c r="B37" s="8" t="s">
        <v>46</v>
      </c>
      <c r="C37" s="13"/>
      <c r="D37" s="24" t="s">
        <v>47</v>
      </c>
      <c r="E37" s="14"/>
      <c r="F37" s="60"/>
      <c r="G37" s="48"/>
      <c r="H37" s="14"/>
      <c r="I37" s="13"/>
      <c r="J37" s="15"/>
      <c r="K37" s="13"/>
      <c r="L37" s="13"/>
      <c r="M37" s="14"/>
      <c r="N37" s="13"/>
      <c r="O37" s="15"/>
      <c r="P37" s="13"/>
      <c r="Q37" s="13"/>
    </row>
    <row r="38" spans="1:17" ht="12.75">
      <c r="A38" s="9" t="s">
        <v>48</v>
      </c>
      <c r="B38" s="10" t="s">
        <v>29</v>
      </c>
      <c r="C38" s="11"/>
      <c r="D38" s="11"/>
      <c r="E38" s="32">
        <f>F38+G38</f>
        <v>8100</v>
      </c>
      <c r="F38" s="32">
        <f>I38</f>
        <v>0</v>
      </c>
      <c r="G38" s="32">
        <f>M38</f>
        <v>8100</v>
      </c>
      <c r="H38" s="32">
        <f>I38+M38</f>
        <v>8100</v>
      </c>
      <c r="I38" s="11">
        <f>J38+K38+L38</f>
        <v>0</v>
      </c>
      <c r="J38" s="12"/>
      <c r="K38" s="11"/>
      <c r="L38" s="11">
        <f>L39</f>
        <v>0</v>
      </c>
      <c r="M38" s="32">
        <f>O38+P38+Q38</f>
        <v>8100</v>
      </c>
      <c r="N38" s="11"/>
      <c r="O38" s="12"/>
      <c r="P38" s="11"/>
      <c r="Q38" s="12">
        <f>Q39</f>
        <v>8100</v>
      </c>
    </row>
    <row r="39" spans="1:17" ht="12.75">
      <c r="A39" s="7"/>
      <c r="B39" s="8" t="s">
        <v>30</v>
      </c>
      <c r="C39" s="13"/>
      <c r="D39" s="13"/>
      <c r="E39" s="14">
        <f>F39+G39</f>
        <v>8100</v>
      </c>
      <c r="F39" s="60">
        <f>I39</f>
        <v>0</v>
      </c>
      <c r="G39" s="48">
        <f>M39</f>
        <v>8100</v>
      </c>
      <c r="H39" s="14">
        <f>I39+M39</f>
        <v>8100</v>
      </c>
      <c r="I39" s="13">
        <f>J39+K39+L39</f>
        <v>0</v>
      </c>
      <c r="J39" s="15"/>
      <c r="K39" s="13"/>
      <c r="L39" s="13">
        <v>0</v>
      </c>
      <c r="M39" s="14">
        <f>O39+P39+Q39</f>
        <v>8100</v>
      </c>
      <c r="N39" s="13"/>
      <c r="O39" s="15"/>
      <c r="P39" s="13"/>
      <c r="Q39" s="15">
        <v>8100</v>
      </c>
    </row>
    <row r="40" spans="1:17" ht="42">
      <c r="A40" s="7"/>
      <c r="B40" s="8" t="s">
        <v>24</v>
      </c>
      <c r="C40" s="13"/>
      <c r="D40" s="13"/>
      <c r="E40" s="14"/>
      <c r="F40" s="60"/>
      <c r="G40" s="48"/>
      <c r="H40" s="14"/>
      <c r="I40" s="13"/>
      <c r="J40" s="15"/>
      <c r="K40" s="13"/>
      <c r="L40" s="13"/>
      <c r="M40" s="14"/>
      <c r="N40" s="13"/>
      <c r="O40" s="15"/>
      <c r="P40" s="13"/>
      <c r="Q40" s="13"/>
    </row>
    <row r="41" spans="1:17" ht="25.5">
      <c r="A41" s="7"/>
      <c r="B41" s="8" t="s">
        <v>49</v>
      </c>
      <c r="C41" s="13"/>
      <c r="D41" s="13"/>
      <c r="E41" s="14"/>
      <c r="F41" s="60"/>
      <c r="G41" s="48"/>
      <c r="H41" s="14"/>
      <c r="I41" s="13"/>
      <c r="J41" s="15"/>
      <c r="K41" s="13"/>
      <c r="L41" s="13"/>
      <c r="M41" s="14"/>
      <c r="N41" s="13"/>
      <c r="O41" s="15"/>
      <c r="P41" s="13"/>
      <c r="Q41" s="13"/>
    </row>
    <row r="42" spans="1:17" ht="25.5">
      <c r="A42" s="7"/>
      <c r="B42" s="8" t="s">
        <v>50</v>
      </c>
      <c r="C42" s="13"/>
      <c r="D42" s="24" t="s">
        <v>60</v>
      </c>
      <c r="E42" s="14"/>
      <c r="F42" s="60"/>
      <c r="G42" s="48"/>
      <c r="H42" s="14"/>
      <c r="I42" s="13"/>
      <c r="J42" s="15"/>
      <c r="K42" s="13"/>
      <c r="L42" s="13"/>
      <c r="M42" s="14"/>
      <c r="N42" s="13"/>
      <c r="O42" s="15"/>
      <c r="P42" s="13"/>
      <c r="Q42" s="13"/>
    </row>
    <row r="43" spans="1:17" ht="12.75">
      <c r="A43" s="9" t="s">
        <v>51</v>
      </c>
      <c r="B43" s="10" t="s">
        <v>29</v>
      </c>
      <c r="C43" s="11"/>
      <c r="D43" s="11"/>
      <c r="E43" s="32">
        <f>F43+G43</f>
        <v>2739854</v>
      </c>
      <c r="F43" s="32">
        <f>F44+F45</f>
        <v>410978</v>
      </c>
      <c r="G43" s="32">
        <f>G44+G45</f>
        <v>2328876</v>
      </c>
      <c r="H43" s="32">
        <f>I43+M43</f>
        <v>59450</v>
      </c>
      <c r="I43" s="12">
        <f>J43+K43+L43</f>
        <v>8917</v>
      </c>
      <c r="J43" s="12"/>
      <c r="K43" s="12"/>
      <c r="L43" s="12">
        <f>L44+L45</f>
        <v>8917</v>
      </c>
      <c r="M43" s="32">
        <f>N43+O43+P43+Q43</f>
        <v>50533</v>
      </c>
      <c r="N43" s="11">
        <f>N44+N45</f>
        <v>0</v>
      </c>
      <c r="O43" s="11">
        <f>O44+O45</f>
        <v>0</v>
      </c>
      <c r="P43" s="11">
        <f>P44+P45</f>
        <v>0</v>
      </c>
      <c r="Q43" s="12">
        <f>Q44+Q45</f>
        <v>50533</v>
      </c>
    </row>
    <row r="44" spans="1:17" ht="12.75">
      <c r="A44" s="7"/>
      <c r="B44" s="8" t="s">
        <v>30</v>
      </c>
      <c r="C44" s="13"/>
      <c r="D44" s="68"/>
      <c r="E44" s="14">
        <f>F44+G44</f>
        <v>59450</v>
      </c>
      <c r="F44" s="60">
        <f>I44</f>
        <v>8917</v>
      </c>
      <c r="G44" s="48">
        <f>Q44</f>
        <v>50533</v>
      </c>
      <c r="H44" s="43">
        <f>I44+M44</f>
        <v>59450</v>
      </c>
      <c r="I44" s="25">
        <f>J44+K44+L44</f>
        <v>8917</v>
      </c>
      <c r="J44" s="15"/>
      <c r="K44" s="15"/>
      <c r="L44" s="15">
        <v>8917</v>
      </c>
      <c r="M44" s="43">
        <f>N44+O44+P44+Q44</f>
        <v>50533</v>
      </c>
      <c r="N44" s="13"/>
      <c r="O44" s="15"/>
      <c r="P44" s="13"/>
      <c r="Q44" s="15">
        <v>50533</v>
      </c>
    </row>
    <row r="45" spans="1:17" ht="13.5" thickBot="1">
      <c r="A45" s="69"/>
      <c r="B45" s="70" t="s">
        <v>31</v>
      </c>
      <c r="C45" s="71"/>
      <c r="D45" s="72"/>
      <c r="E45" s="14">
        <f>F45+G45</f>
        <v>2680404</v>
      </c>
      <c r="F45" s="73">
        <v>402061</v>
      </c>
      <c r="G45" s="74">
        <v>2278343</v>
      </c>
      <c r="H45" s="43">
        <f>I45+M45</f>
        <v>0</v>
      </c>
      <c r="I45" s="25">
        <f>J45+K45+L45</f>
        <v>0</v>
      </c>
      <c r="J45" s="75"/>
      <c r="K45" s="75"/>
      <c r="L45" s="75">
        <v>0</v>
      </c>
      <c r="M45" s="43">
        <f>N45+O45+P45+Q45</f>
        <v>0</v>
      </c>
      <c r="N45" s="71"/>
      <c r="O45" s="75"/>
      <c r="P45" s="71"/>
      <c r="Q45" s="75">
        <v>0</v>
      </c>
    </row>
    <row r="46" spans="1:17" ht="13.5" thickBot="1">
      <c r="A46" s="78">
        <v>2</v>
      </c>
      <c r="B46" s="79" t="s">
        <v>52</v>
      </c>
      <c r="C46" s="80"/>
      <c r="D46" s="80"/>
      <c r="E46" s="81">
        <f aca="true" t="shared" si="1" ref="E46:P46">E51+E56</f>
        <v>119557</v>
      </c>
      <c r="F46" s="81">
        <f t="shared" si="1"/>
        <v>27124</v>
      </c>
      <c r="G46" s="81">
        <f t="shared" si="1"/>
        <v>92433</v>
      </c>
      <c r="H46" s="81">
        <f t="shared" si="1"/>
        <v>119557</v>
      </c>
      <c r="I46" s="81">
        <f t="shared" si="1"/>
        <v>27124</v>
      </c>
      <c r="J46" s="81">
        <f t="shared" si="1"/>
        <v>0</v>
      </c>
      <c r="K46" s="81">
        <f t="shared" si="1"/>
        <v>0</v>
      </c>
      <c r="L46" s="81">
        <f t="shared" si="1"/>
        <v>27124</v>
      </c>
      <c r="M46" s="81">
        <f t="shared" si="1"/>
        <v>92433</v>
      </c>
      <c r="N46" s="81">
        <f t="shared" si="1"/>
        <v>0</v>
      </c>
      <c r="O46" s="81">
        <f t="shared" si="1"/>
        <v>0</v>
      </c>
      <c r="P46" s="81">
        <f t="shared" si="1"/>
        <v>0</v>
      </c>
      <c r="Q46" s="82">
        <f>Q51+Q56</f>
        <v>92433</v>
      </c>
    </row>
    <row r="47" spans="1:17" ht="25.5">
      <c r="A47" s="39"/>
      <c r="B47" s="28" t="s">
        <v>38</v>
      </c>
      <c r="C47" s="39"/>
      <c r="E47" s="39"/>
      <c r="F47" s="76"/>
      <c r="G47" s="77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2.75">
      <c r="A48" s="34"/>
      <c r="B48" s="8" t="s">
        <v>39</v>
      </c>
      <c r="C48" s="34"/>
      <c r="D48" s="34"/>
      <c r="E48" s="34"/>
      <c r="F48" s="67"/>
      <c r="G48" s="55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17.25">
      <c r="A49" s="34"/>
      <c r="B49" s="8" t="s">
        <v>40</v>
      </c>
      <c r="C49" s="34"/>
      <c r="D49" s="34"/>
      <c r="E49" s="34"/>
      <c r="F49" s="67"/>
      <c r="G49" s="55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33.75">
      <c r="A50" s="34"/>
      <c r="B50" s="8" t="s">
        <v>41</v>
      </c>
      <c r="C50" s="34"/>
      <c r="D50" s="8" t="s">
        <v>53</v>
      </c>
      <c r="E50" s="34"/>
      <c r="F50" s="67"/>
      <c r="G50" s="55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2.75">
      <c r="A51" s="9" t="s">
        <v>54</v>
      </c>
      <c r="B51" s="10" t="s">
        <v>29</v>
      </c>
      <c r="C51" s="35"/>
      <c r="D51" s="35"/>
      <c r="E51" s="32">
        <f>F51+G51</f>
        <v>31058</v>
      </c>
      <c r="F51" s="32">
        <f>I51</f>
        <v>12635</v>
      </c>
      <c r="G51" s="32">
        <f>M51</f>
        <v>18423</v>
      </c>
      <c r="H51" s="32">
        <f>I51+M51</f>
        <v>31058</v>
      </c>
      <c r="I51" s="12">
        <f>J51+K51+L51</f>
        <v>12635</v>
      </c>
      <c r="J51" s="12"/>
      <c r="K51" s="12"/>
      <c r="L51" s="12">
        <f>L52</f>
        <v>12635</v>
      </c>
      <c r="M51" s="32">
        <f>O51+P51+Q51</f>
        <v>18423</v>
      </c>
      <c r="N51" s="12"/>
      <c r="O51" s="12"/>
      <c r="P51" s="12"/>
      <c r="Q51" s="12">
        <f>Q52</f>
        <v>18423</v>
      </c>
    </row>
    <row r="52" spans="1:17" ht="13.5" thickBot="1">
      <c r="A52" s="36"/>
      <c r="B52" s="33" t="s">
        <v>30</v>
      </c>
      <c r="C52" s="37"/>
      <c r="D52" s="37"/>
      <c r="E52" s="27">
        <f>F52+G52</f>
        <v>31058</v>
      </c>
      <c r="F52" s="65">
        <f>I52</f>
        <v>12635</v>
      </c>
      <c r="G52" s="53">
        <f>M52</f>
        <v>18423</v>
      </c>
      <c r="H52" s="27">
        <f>I52+M52</f>
        <v>31058</v>
      </c>
      <c r="I52" s="19">
        <f>J52+K52+L52</f>
        <v>12635</v>
      </c>
      <c r="J52" s="19"/>
      <c r="K52" s="19"/>
      <c r="L52" s="19">
        <f>20578-7943</f>
        <v>12635</v>
      </c>
      <c r="M52" s="27">
        <f>O52+P52+Q52</f>
        <v>18423</v>
      </c>
      <c r="N52" s="19"/>
      <c r="O52" s="19"/>
      <c r="P52" s="19"/>
      <c r="Q52" s="19">
        <f>30000-11577</f>
        <v>18423</v>
      </c>
    </row>
    <row r="53" spans="1:17" ht="13.5" thickTop="1">
      <c r="A53" s="38"/>
      <c r="B53" s="28" t="s">
        <v>44</v>
      </c>
      <c r="C53" s="39"/>
      <c r="D53" s="39"/>
      <c r="E53" s="31"/>
      <c r="F53" s="66"/>
      <c r="G53" s="54"/>
      <c r="H53" s="31"/>
      <c r="I53" s="22"/>
      <c r="J53" s="30"/>
      <c r="K53" s="30"/>
      <c r="L53" s="30"/>
      <c r="M53" s="31"/>
      <c r="N53" s="30"/>
      <c r="O53" s="30"/>
      <c r="P53" s="30"/>
      <c r="Q53" s="30"/>
    </row>
    <row r="54" spans="1:17" ht="33.75">
      <c r="A54" s="40"/>
      <c r="B54" s="8" t="s">
        <v>45</v>
      </c>
      <c r="C54" s="34"/>
      <c r="D54" s="34"/>
      <c r="E54" s="14"/>
      <c r="F54" s="60"/>
      <c r="G54" s="48"/>
      <c r="H54" s="14"/>
      <c r="I54" s="13"/>
      <c r="J54" s="15"/>
      <c r="K54" s="15"/>
      <c r="L54" s="15"/>
      <c r="M54" s="14"/>
      <c r="N54" s="15"/>
      <c r="O54" s="15"/>
      <c r="P54" s="15"/>
      <c r="Q54" s="15"/>
    </row>
    <row r="55" spans="1:17" ht="58.5">
      <c r="A55" s="40"/>
      <c r="B55" s="8" t="s">
        <v>46</v>
      </c>
      <c r="C55" s="34"/>
      <c r="D55" s="41" t="s">
        <v>55</v>
      </c>
      <c r="E55" s="14"/>
      <c r="F55" s="60"/>
      <c r="G55" s="48"/>
      <c r="H55" s="14"/>
      <c r="I55" s="13"/>
      <c r="J55" s="15"/>
      <c r="K55" s="15"/>
      <c r="L55" s="15"/>
      <c r="M55" s="14"/>
      <c r="N55" s="15"/>
      <c r="O55" s="15"/>
      <c r="P55" s="15"/>
      <c r="Q55" s="15"/>
    </row>
    <row r="56" spans="1:17" ht="12.75">
      <c r="A56" s="9" t="s">
        <v>56</v>
      </c>
      <c r="B56" s="10" t="s">
        <v>29</v>
      </c>
      <c r="C56" s="35"/>
      <c r="D56" s="35"/>
      <c r="E56" s="32">
        <f>F56+G56</f>
        <v>88499</v>
      </c>
      <c r="F56" s="32">
        <f>I56</f>
        <v>14489</v>
      </c>
      <c r="G56" s="32">
        <f>M56</f>
        <v>74010</v>
      </c>
      <c r="H56" s="32">
        <f>I56+M56</f>
        <v>88499</v>
      </c>
      <c r="I56" s="12">
        <f>J56+K56+L56</f>
        <v>14489</v>
      </c>
      <c r="J56" s="12"/>
      <c r="K56" s="12"/>
      <c r="L56" s="12">
        <f>L57</f>
        <v>14489</v>
      </c>
      <c r="M56" s="32">
        <f>O56+P56+Q56</f>
        <v>74010</v>
      </c>
      <c r="N56" s="12"/>
      <c r="O56" s="12"/>
      <c r="P56" s="12"/>
      <c r="Q56" s="12">
        <f>Q57</f>
        <v>74010</v>
      </c>
    </row>
    <row r="57" spans="1:17" ht="12.75">
      <c r="A57" s="40"/>
      <c r="B57" s="8" t="s">
        <v>30</v>
      </c>
      <c r="C57" s="34"/>
      <c r="D57" s="34"/>
      <c r="E57" s="14">
        <f>F57+G57</f>
        <v>88499</v>
      </c>
      <c r="F57" s="60">
        <f>I57</f>
        <v>14489</v>
      </c>
      <c r="G57" s="48">
        <f>M57</f>
        <v>74010</v>
      </c>
      <c r="H57" s="14">
        <f>I57+M57</f>
        <v>88499</v>
      </c>
      <c r="I57" s="15">
        <f>J57+K57+L57</f>
        <v>14489</v>
      </c>
      <c r="J57" s="15"/>
      <c r="K57" s="15"/>
      <c r="L57" s="15">
        <f>10200+4289</f>
        <v>14489</v>
      </c>
      <c r="M57" s="14">
        <f>O57+P57+Q57</f>
        <v>74010</v>
      </c>
      <c r="N57" s="15"/>
      <c r="O57" s="15"/>
      <c r="P57" s="15"/>
      <c r="Q57" s="15">
        <v>74010</v>
      </c>
    </row>
    <row r="58" spans="1:17" ht="42">
      <c r="A58" s="40"/>
      <c r="B58" s="8" t="s">
        <v>24</v>
      </c>
      <c r="C58" s="34"/>
      <c r="D58" s="34"/>
      <c r="E58" s="14"/>
      <c r="F58" s="60"/>
      <c r="G58" s="48"/>
      <c r="H58" s="14"/>
      <c r="I58" s="13"/>
      <c r="J58" s="15"/>
      <c r="K58" s="15"/>
      <c r="L58" s="15"/>
      <c r="M58" s="14"/>
      <c r="N58" s="15"/>
      <c r="O58" s="15"/>
      <c r="P58" s="15"/>
      <c r="Q58" s="15"/>
    </row>
    <row r="59" spans="1:17" ht="25.5">
      <c r="A59" s="40"/>
      <c r="B59" s="8" t="s">
        <v>49</v>
      </c>
      <c r="C59" s="34"/>
      <c r="D59" s="34"/>
      <c r="E59" s="14"/>
      <c r="F59" s="60"/>
      <c r="G59" s="48"/>
      <c r="H59" s="14"/>
      <c r="I59" s="13"/>
      <c r="J59" s="15"/>
      <c r="K59" s="15"/>
      <c r="L59" s="15"/>
      <c r="M59" s="14"/>
      <c r="N59" s="15"/>
      <c r="O59" s="15"/>
      <c r="P59" s="15"/>
      <c r="Q59" s="15"/>
    </row>
    <row r="60" spans="1:17" ht="39">
      <c r="A60" s="40"/>
      <c r="B60" s="8" t="s">
        <v>50</v>
      </c>
      <c r="C60" s="34"/>
      <c r="D60" s="41" t="s">
        <v>59</v>
      </c>
      <c r="E60" s="14"/>
      <c r="F60" s="60"/>
      <c r="G60" s="48"/>
      <c r="H60" s="14"/>
      <c r="I60" s="13"/>
      <c r="J60" s="15"/>
      <c r="K60" s="15"/>
      <c r="L60" s="15"/>
      <c r="M60" s="14"/>
      <c r="N60" s="15"/>
      <c r="O60" s="15"/>
      <c r="P60" s="15"/>
      <c r="Q60" s="15"/>
    </row>
    <row r="61" spans="1:17" ht="12.75">
      <c r="A61" s="9" t="s">
        <v>58</v>
      </c>
      <c r="B61" s="10" t="s">
        <v>29</v>
      </c>
      <c r="C61" s="35"/>
      <c r="D61" s="35"/>
      <c r="E61" s="32">
        <f>F61+G61</f>
        <v>482151</v>
      </c>
      <c r="F61" s="12">
        <f aca="true" t="shared" si="2" ref="F61:Q61">F63</f>
        <v>72323</v>
      </c>
      <c r="G61" s="12">
        <f t="shared" si="2"/>
        <v>409828</v>
      </c>
      <c r="H61" s="12">
        <f t="shared" si="2"/>
        <v>0</v>
      </c>
      <c r="I61" s="12">
        <f t="shared" si="2"/>
        <v>0</v>
      </c>
      <c r="J61" s="12">
        <f t="shared" si="2"/>
        <v>0</v>
      </c>
      <c r="K61" s="12">
        <f t="shared" si="2"/>
        <v>0</v>
      </c>
      <c r="L61" s="12">
        <f t="shared" si="2"/>
        <v>0</v>
      </c>
      <c r="M61" s="12">
        <f t="shared" si="2"/>
        <v>0</v>
      </c>
      <c r="N61" s="12">
        <f t="shared" si="2"/>
        <v>0</v>
      </c>
      <c r="O61" s="12">
        <f t="shared" si="2"/>
        <v>0</v>
      </c>
      <c r="P61" s="12">
        <f t="shared" si="2"/>
        <v>0</v>
      </c>
      <c r="Q61" s="12">
        <f t="shared" si="2"/>
        <v>0</v>
      </c>
    </row>
    <row r="62" spans="1:17" ht="12.75">
      <c r="A62" s="40"/>
      <c r="B62" s="8" t="s">
        <v>30</v>
      </c>
      <c r="C62" s="34"/>
      <c r="D62" s="34"/>
      <c r="E62" s="14"/>
      <c r="F62" s="60"/>
      <c r="G62" s="48"/>
      <c r="H62" s="14"/>
      <c r="I62" s="13"/>
      <c r="J62" s="15"/>
      <c r="K62" s="15"/>
      <c r="L62" s="15"/>
      <c r="M62" s="14"/>
      <c r="N62" s="15"/>
      <c r="O62" s="15"/>
      <c r="P62" s="15"/>
      <c r="Q62" s="15"/>
    </row>
    <row r="63" spans="1:17" ht="12.75">
      <c r="A63" s="40"/>
      <c r="B63" s="8" t="s">
        <v>31</v>
      </c>
      <c r="C63" s="34"/>
      <c r="D63" s="34"/>
      <c r="E63" s="14">
        <f>F63+G63</f>
        <v>482151</v>
      </c>
      <c r="F63" s="60">
        <v>72323</v>
      </c>
      <c r="G63" s="48">
        <v>409828</v>
      </c>
      <c r="H63" s="14"/>
      <c r="I63" s="13">
        <f>J63+K63+L63</f>
        <v>0</v>
      </c>
      <c r="J63" s="15"/>
      <c r="K63" s="15"/>
      <c r="L63" s="15">
        <v>0</v>
      </c>
      <c r="M63" s="14">
        <f>N63+O63+P63+Q63</f>
        <v>0</v>
      </c>
      <c r="N63" s="15"/>
      <c r="O63" s="15"/>
      <c r="P63" s="15"/>
      <c r="Q63" s="15">
        <v>0</v>
      </c>
    </row>
    <row r="64" spans="1:17" ht="12.75">
      <c r="A64" s="91" t="s">
        <v>57</v>
      </c>
      <c r="B64" s="91"/>
      <c r="C64" s="92" t="s">
        <v>23</v>
      </c>
      <c r="D64" s="92"/>
      <c r="E64" s="42">
        <f aca="true" t="shared" si="3" ref="E64:Q64">E15+E46</f>
        <v>9546071</v>
      </c>
      <c r="F64" s="57">
        <f t="shared" si="3"/>
        <v>1444901</v>
      </c>
      <c r="G64" s="45">
        <f t="shared" si="3"/>
        <v>8101170</v>
      </c>
      <c r="H64" s="42">
        <f t="shared" si="3"/>
        <v>213627</v>
      </c>
      <c r="I64" s="42">
        <f t="shared" si="3"/>
        <v>50984</v>
      </c>
      <c r="J64" s="42">
        <f t="shared" si="3"/>
        <v>0</v>
      </c>
      <c r="K64" s="42">
        <f t="shared" si="3"/>
        <v>0</v>
      </c>
      <c r="L64" s="42">
        <f t="shared" si="3"/>
        <v>50984</v>
      </c>
      <c r="M64" s="42">
        <f t="shared" si="3"/>
        <v>162643</v>
      </c>
      <c r="N64" s="42">
        <f t="shared" si="3"/>
        <v>0</v>
      </c>
      <c r="O64" s="42">
        <f t="shared" si="3"/>
        <v>0</v>
      </c>
      <c r="P64" s="42">
        <f t="shared" si="3"/>
        <v>0</v>
      </c>
      <c r="Q64" s="42">
        <f t="shared" si="3"/>
        <v>162643</v>
      </c>
    </row>
  </sheetData>
  <mergeCells count="24">
    <mergeCell ref="G9:G13"/>
    <mergeCell ref="H9:Q9"/>
    <mergeCell ref="H10:H13"/>
    <mergeCell ref="I10:Q10"/>
    <mergeCell ref="I11:L11"/>
    <mergeCell ref="C15:D15"/>
    <mergeCell ref="A64:B64"/>
    <mergeCell ref="C64:D64"/>
    <mergeCell ref="F9:F13"/>
    <mergeCell ref="M11:Q11"/>
    <mergeCell ref="I12:I13"/>
    <mergeCell ref="J12:L12"/>
    <mergeCell ref="M12:M13"/>
    <mergeCell ref="N12:Q12"/>
    <mergeCell ref="O2:Q2"/>
    <mergeCell ref="K3:Q3"/>
    <mergeCell ref="M4:Q4"/>
    <mergeCell ref="A8:A13"/>
    <mergeCell ref="B8:B13"/>
    <mergeCell ref="C8:C13"/>
    <mergeCell ref="D8:D13"/>
    <mergeCell ref="E8:E13"/>
    <mergeCell ref="F8:G8"/>
    <mergeCell ref="H8:Q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2008-11-28T08:30:41Z</cp:lastPrinted>
  <dcterms:created xsi:type="dcterms:W3CDTF">2008-11-18T09:07:18Z</dcterms:created>
  <dcterms:modified xsi:type="dcterms:W3CDTF">2008-11-28T08:31:17Z</dcterms:modified>
  <cp:category/>
  <cp:version/>
  <cp:contentType/>
  <cp:contentStatus/>
</cp:coreProperties>
</file>