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<sst xmlns="http://schemas.openxmlformats.org/spreadsheetml/2006/main" count="67" uniqueCount="50">
  <si>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</si>
  <si>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</si>
  <si>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</si>
  <si>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</si>
  <si>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</si>
  <si>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</si>
  <si>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</si>
  <si>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</si>
  <si>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</si>
  <si>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</si>
  <si>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2008 r.</t>
  </si>
  <si>
    <t>Wydatki razem (9+13)</t>
  </si>
  <si>
    <t>z tego:</t>
  </si>
  <si>
    <t>Wydatki razem (10+11+12)</t>
  </si>
  <si>
    <t>z tego, źródła finansowania:</t>
  </si>
  <si>
    <t>Wydatki razem (14+15+16+17)</t>
  </si>
  <si>
    <t>pożyczki i kredyty</t>
  </si>
  <si>
    <t xml:space="preserve">obligacje </t>
  </si>
  <si>
    <t>pozostałe</t>
  </si>
  <si>
    <t>pożyczki na prefinansowanie z budżetu państwa</t>
  </si>
  <si>
    <t>obligacje</t>
  </si>
  <si>
    <t>Wydatki majątkowe razem:</t>
  </si>
  <si>
    <t>x</t>
  </si>
  <si>
    <t>Europejska Współpraca Terytorialna - Program Operacyjny Współpracy Transgranicznej Polska (Województwo Lubuskie)</t>
  </si>
  <si>
    <t>Priorytet 1</t>
  </si>
  <si>
    <t>Nazwa projektu: "Budowa ciągu pieszo - rowerowego od przejścia granicznego do baszty przy ul. 3 - go Maja w Gubinie"</t>
  </si>
  <si>
    <t>600/60016/6058    600/60016/6059</t>
  </si>
  <si>
    <t>1.1</t>
  </si>
  <si>
    <t>Razem wydatki:</t>
  </si>
  <si>
    <t>z tego: 2008r.</t>
  </si>
  <si>
    <t>2009r.</t>
  </si>
  <si>
    <t>Wydatki bieżące razem:</t>
  </si>
  <si>
    <t>program: Interreg III A Polska 9woj.lubuskie) - Kraj Związkowy Brandenburgia</t>
  </si>
  <si>
    <t>Projekt:7/FMP/08</t>
  </si>
  <si>
    <t>Działanie: 6.1 - Wpółpraca Euroregionalna</t>
  </si>
  <si>
    <t>Nazwa projektu: "Witamy w Euromieście Gubin - Guben! - transgraniczna zintegrowana promocja wizualna"</t>
  </si>
  <si>
    <t>750/75075/4178         750/75075/4179        750/75075/4308          750/75075/4309</t>
  </si>
  <si>
    <t>2.1</t>
  </si>
  <si>
    <t>Ogółem (1+2)</t>
  </si>
  <si>
    <t>Lubuski Regionalny Program Operacyjny</t>
  </si>
  <si>
    <t>Priorytet IV</t>
  </si>
  <si>
    <t>Działanie 4.2. Rozwój i modernizacja lokalnej infrastruktury edukacyjnej</t>
  </si>
  <si>
    <t>Nazwa projektu: Modernizacja i budowa boisk sportowych w szkołach w Gubinie</t>
  </si>
  <si>
    <t>801/80101/6058    801/80101/6059</t>
  </si>
  <si>
    <t>1.2</t>
  </si>
  <si>
    <t>1.3</t>
  </si>
  <si>
    <t>750/75075/6068       750/75075/6069</t>
  </si>
  <si>
    <t>Załącznik nr 3</t>
  </si>
  <si>
    <t>do uchwały nr XX/275/2008 Rady Miejskiej w Gubinie</t>
  </si>
  <si>
    <t>z dnia 26 czerwca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</si>
</sst>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8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 topLeftCell="A1">
      <selection activeCell="O47" sqref="O47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7.140625" style="0" customWidth="1"/>
    <col min="4" max="4" width="8.57421875" style="0" customWidth="1"/>
    <col min="6" max="6" width="7.28125" style="0" customWidth="1"/>
    <col min="7" max="7" width="8.00390625" style="0" customWidth="1"/>
    <col min="8" max="10" width="7.8515625" style="0" customWidth="1"/>
    <col min="11" max="11" width="5.421875" style="0" customWidth="1"/>
    <col min="12" max="12" width="6.421875" style="0" customWidth="1"/>
    <col min="14" max="14" width="7.28125" style="0" customWidth="1"/>
    <col min="15" max="15" width="7.57421875" style="0" customWidth="1"/>
    <col min="16" max="16" width="5.8515625" style="0" customWidth="1"/>
    <col min="17" max="17" width="6.140625" style="0" customWidth="1"/>
  </cols>
  <sheetData>
    <row r="2" spans="15:17" ht="12.75">
      <c r="O2" s="28" t="s">
        <v>47</v>
      </c>
      <c r="P2" s="28"/>
      <c r="Q2" s="28"/>
    </row>
    <row r="3" spans="11:17" ht="12.75">
      <c r="K3" s="28" t="s">
        <v>48</v>
      </c>
      <c r="L3" s="28"/>
      <c r="M3" s="28"/>
      <c r="N3" s="28"/>
      <c r="O3" s="28"/>
      <c r="P3" s="28"/>
      <c r="Q3" s="28"/>
    </row>
    <row r="4" spans="14:17" ht="12.75">
      <c r="N4" s="28" t="s">
        <v>49</v>
      </c>
      <c r="O4" s="28"/>
      <c r="P4" s="28"/>
      <c r="Q4" s="28"/>
    </row>
    <row r="6" ht="12.75">
      <c r="D6" s="1" t="s">
        <v>0</v>
      </c>
    </row>
    <row r="8" spans="1:17" ht="12.75">
      <c r="A8" s="23" t="s">
        <v>1</v>
      </c>
      <c r="B8" s="23" t="s">
        <v>2</v>
      </c>
      <c r="C8" s="29" t="s">
        <v>3</v>
      </c>
      <c r="D8" s="23" t="s">
        <v>4</v>
      </c>
      <c r="E8" s="23" t="s">
        <v>5</v>
      </c>
      <c r="F8" s="24" t="s">
        <v>6</v>
      </c>
      <c r="G8" s="24"/>
      <c r="H8" s="24" t="s">
        <v>7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23"/>
      <c r="B9" s="23"/>
      <c r="C9" s="30"/>
      <c r="D9" s="23"/>
      <c r="E9" s="23"/>
      <c r="F9" s="23" t="s">
        <v>8</v>
      </c>
      <c r="G9" s="23" t="s">
        <v>9</v>
      </c>
      <c r="H9" s="24" t="s">
        <v>10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.75">
      <c r="A10" s="23"/>
      <c r="B10" s="23"/>
      <c r="C10" s="30"/>
      <c r="D10" s="23"/>
      <c r="E10" s="23"/>
      <c r="F10" s="23"/>
      <c r="G10" s="23"/>
      <c r="H10" s="23" t="s">
        <v>11</v>
      </c>
      <c r="I10" s="24" t="s">
        <v>12</v>
      </c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23"/>
      <c r="B11" s="23"/>
      <c r="C11" s="30"/>
      <c r="D11" s="23"/>
      <c r="E11" s="23"/>
      <c r="F11" s="23"/>
      <c r="G11" s="23"/>
      <c r="H11" s="23"/>
      <c r="I11" s="24" t="s">
        <v>8</v>
      </c>
      <c r="J11" s="24"/>
      <c r="K11" s="24"/>
      <c r="L11" s="24"/>
      <c r="M11" s="24" t="s">
        <v>9</v>
      </c>
      <c r="N11" s="24"/>
      <c r="O11" s="24"/>
      <c r="P11" s="24"/>
      <c r="Q11" s="24"/>
    </row>
    <row r="12" spans="1:17" ht="12.75">
      <c r="A12" s="23"/>
      <c r="B12" s="23"/>
      <c r="C12" s="30"/>
      <c r="D12" s="23"/>
      <c r="E12" s="23"/>
      <c r="F12" s="23"/>
      <c r="G12" s="23"/>
      <c r="H12" s="23"/>
      <c r="I12" s="23" t="s">
        <v>13</v>
      </c>
      <c r="J12" s="24" t="s">
        <v>14</v>
      </c>
      <c r="K12" s="24"/>
      <c r="L12" s="24"/>
      <c r="M12" s="23" t="s">
        <v>15</v>
      </c>
      <c r="N12" s="24" t="s">
        <v>14</v>
      </c>
      <c r="O12" s="24"/>
      <c r="P12" s="24"/>
      <c r="Q12" s="24"/>
    </row>
    <row r="13" spans="1:17" ht="33">
      <c r="A13" s="23"/>
      <c r="B13" s="23"/>
      <c r="C13" s="31"/>
      <c r="D13" s="23"/>
      <c r="E13" s="23"/>
      <c r="F13" s="23"/>
      <c r="G13" s="23"/>
      <c r="H13" s="23"/>
      <c r="I13" s="23"/>
      <c r="J13" s="2" t="s">
        <v>16</v>
      </c>
      <c r="K13" s="2" t="s">
        <v>17</v>
      </c>
      <c r="L13" s="2" t="s">
        <v>18</v>
      </c>
      <c r="M13" s="23"/>
      <c r="N13" s="2" t="s">
        <v>19</v>
      </c>
      <c r="O13" s="2" t="s">
        <v>16</v>
      </c>
      <c r="P13" s="2" t="s">
        <v>20</v>
      </c>
      <c r="Q13" s="2" t="s">
        <v>18</v>
      </c>
    </row>
    <row r="14" spans="1:17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14</v>
      </c>
      <c r="P14" s="3">
        <v>15</v>
      </c>
      <c r="Q14" s="3">
        <v>16</v>
      </c>
    </row>
    <row r="15" spans="1:17" ht="18.75">
      <c r="A15" s="12">
        <v>1</v>
      </c>
      <c r="B15" s="13" t="s">
        <v>21</v>
      </c>
      <c r="C15" s="25" t="s">
        <v>22</v>
      </c>
      <c r="D15" s="25"/>
      <c r="E15" s="14">
        <f aca="true" t="shared" si="0" ref="E15:Q15">E19+E26+E33</f>
        <v>6678560</v>
      </c>
      <c r="F15" s="14">
        <f t="shared" si="0"/>
        <v>826799</v>
      </c>
      <c r="G15" s="14">
        <f t="shared" si="0"/>
        <v>4651761</v>
      </c>
      <c r="H15" s="14">
        <f t="shared" si="0"/>
        <v>5478560</v>
      </c>
      <c r="I15" s="14">
        <f t="shared" si="0"/>
        <v>826799</v>
      </c>
      <c r="J15" s="14">
        <f t="shared" si="0"/>
        <v>691856</v>
      </c>
      <c r="K15" s="14">
        <f t="shared" si="0"/>
        <v>0</v>
      </c>
      <c r="L15" s="14">
        <f t="shared" si="0"/>
        <v>134943</v>
      </c>
      <c r="M15" s="14">
        <f t="shared" si="0"/>
        <v>4651761</v>
      </c>
      <c r="N15" s="14">
        <f t="shared" si="0"/>
        <v>0</v>
      </c>
      <c r="O15" s="14">
        <f t="shared" si="0"/>
        <v>3960184</v>
      </c>
      <c r="P15" s="14">
        <f t="shared" si="0"/>
        <v>0</v>
      </c>
      <c r="Q15" s="14">
        <f t="shared" si="0"/>
        <v>691577</v>
      </c>
    </row>
    <row r="16" spans="1:17" ht="42">
      <c r="A16" s="5"/>
      <c r="B16" s="6" t="s">
        <v>23</v>
      </c>
      <c r="C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5"/>
      <c r="B17" s="6" t="s">
        <v>24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3.75">
      <c r="A18" s="5"/>
      <c r="B18" s="6" t="s">
        <v>25</v>
      </c>
      <c r="C18" s="5"/>
      <c r="D18" s="6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7" t="s">
        <v>27</v>
      </c>
      <c r="B19" s="18" t="s">
        <v>28</v>
      </c>
      <c r="C19" s="19"/>
      <c r="D19" s="19"/>
      <c r="E19" s="21">
        <v>2000000</v>
      </c>
      <c r="F19" s="21">
        <f>I19</f>
        <v>120000</v>
      </c>
      <c r="G19" s="21">
        <f>M19</f>
        <v>680000</v>
      </c>
      <c r="H19" s="21">
        <f>I19+M19</f>
        <v>800000</v>
      </c>
      <c r="I19" s="21">
        <f>J19+K19+L19</f>
        <v>120000</v>
      </c>
      <c r="J19" s="19"/>
      <c r="K19" s="19"/>
      <c r="L19" s="21">
        <v>120000</v>
      </c>
      <c r="M19" s="21">
        <f>O19+P19+Q19</f>
        <v>680000</v>
      </c>
      <c r="N19" s="19"/>
      <c r="O19" s="19"/>
      <c r="P19" s="19"/>
      <c r="Q19" s="19">
        <v>680000</v>
      </c>
    </row>
    <row r="20" spans="1:17" ht="12.75">
      <c r="A20" s="5"/>
      <c r="B20" s="6" t="s">
        <v>29</v>
      </c>
      <c r="C20" s="7"/>
      <c r="D20" s="7"/>
      <c r="E20" s="8">
        <f>F20+G20</f>
        <v>800000</v>
      </c>
      <c r="F20" s="8">
        <f>I20</f>
        <v>120000</v>
      </c>
      <c r="G20" s="8">
        <f>M20</f>
        <v>680000</v>
      </c>
      <c r="H20" s="8">
        <f>I20+M20</f>
        <v>800000</v>
      </c>
      <c r="I20" s="8">
        <f>J20+K20+L20</f>
        <v>120000</v>
      </c>
      <c r="J20" s="7"/>
      <c r="K20" s="7"/>
      <c r="L20" s="10">
        <v>120000</v>
      </c>
      <c r="M20" s="8">
        <f>O20+P20+Q20</f>
        <v>680000</v>
      </c>
      <c r="N20" s="7"/>
      <c r="O20" s="7"/>
      <c r="P20" s="7"/>
      <c r="Q20" s="7">
        <v>680000</v>
      </c>
    </row>
    <row r="21" spans="1:17" ht="12.75">
      <c r="A21" s="5"/>
      <c r="B21" s="16" t="s">
        <v>30</v>
      </c>
      <c r="C21" s="7"/>
      <c r="D21" s="7"/>
      <c r="E21" s="10">
        <f>E19-E20</f>
        <v>1200000</v>
      </c>
      <c r="F21" s="7">
        <f>F19-F20</f>
        <v>0</v>
      </c>
      <c r="G21" s="7">
        <f>G19-G20</f>
        <v>0</v>
      </c>
      <c r="H21" s="7">
        <f>H19-H20</f>
        <v>0</v>
      </c>
      <c r="I21" s="7">
        <f>I19-I20</f>
        <v>0</v>
      </c>
      <c r="J21" s="7"/>
      <c r="K21" s="7"/>
      <c r="L21" s="7">
        <f>L19-L20</f>
        <v>0</v>
      </c>
      <c r="M21" s="7">
        <f>M19-M20</f>
        <v>0</v>
      </c>
      <c r="N21" s="7"/>
      <c r="O21" s="7"/>
      <c r="P21" s="7"/>
      <c r="Q21" s="7">
        <f>Q19-Q20</f>
        <v>0</v>
      </c>
    </row>
    <row r="22" spans="1:17" ht="17.25">
      <c r="A22" s="5"/>
      <c r="B22" s="16" t="s">
        <v>39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5"/>
      <c r="B23" s="16" t="s">
        <v>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5.5">
      <c r="A24" s="5"/>
      <c r="B24" s="16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25.5">
      <c r="A25" s="5"/>
      <c r="B25" s="16" t="s">
        <v>42</v>
      </c>
      <c r="C25" s="7"/>
      <c r="D25" s="11" t="s">
        <v>43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17" t="s">
        <v>44</v>
      </c>
      <c r="B26" s="18" t="s">
        <v>28</v>
      </c>
      <c r="C26" s="19"/>
      <c r="D26" s="21"/>
      <c r="E26" s="21">
        <f>F26+G26</f>
        <v>4659040</v>
      </c>
      <c r="F26" s="21">
        <f>I26</f>
        <v>698856</v>
      </c>
      <c r="G26" s="21">
        <f>M26</f>
        <v>3960184</v>
      </c>
      <c r="H26" s="21">
        <f>I26+M26</f>
        <v>4659040</v>
      </c>
      <c r="I26" s="21">
        <f>J26+K26+L26</f>
        <v>698856</v>
      </c>
      <c r="J26" s="21">
        <f>J27+J28</f>
        <v>691856</v>
      </c>
      <c r="K26" s="21"/>
      <c r="L26" s="21">
        <f>L27+L28</f>
        <v>7000</v>
      </c>
      <c r="M26" s="21">
        <f>O26+P26+Q26</f>
        <v>3960184</v>
      </c>
      <c r="N26" s="21"/>
      <c r="O26" s="21">
        <f>O27+O28</f>
        <v>3960184</v>
      </c>
      <c r="P26" s="21"/>
      <c r="Q26" s="21"/>
    </row>
    <row r="27" spans="1:17" ht="12.75">
      <c r="A27" s="5"/>
      <c r="B27" s="16" t="s">
        <v>29</v>
      </c>
      <c r="C27" s="7"/>
      <c r="D27" s="7"/>
      <c r="E27" s="15">
        <f>F27+G27</f>
        <v>7000</v>
      </c>
      <c r="F27" s="10">
        <f>I27</f>
        <v>7000</v>
      </c>
      <c r="G27" s="10">
        <f>M27</f>
        <v>0</v>
      </c>
      <c r="H27" s="10">
        <f>I27+M27</f>
        <v>7000</v>
      </c>
      <c r="I27" s="8">
        <f>J27+K27+L27</f>
        <v>7000</v>
      </c>
      <c r="J27" s="7"/>
      <c r="K27" s="7"/>
      <c r="L27" s="10">
        <v>7000</v>
      </c>
      <c r="M27" s="7">
        <v>0</v>
      </c>
      <c r="N27" s="7"/>
      <c r="O27" s="7"/>
      <c r="P27" s="7"/>
      <c r="Q27" s="7"/>
    </row>
    <row r="28" spans="1:17" ht="12.75">
      <c r="A28" s="5"/>
      <c r="B28" s="16" t="s">
        <v>30</v>
      </c>
      <c r="C28" s="7"/>
      <c r="D28" s="7"/>
      <c r="E28" s="15">
        <f>F28+G28</f>
        <v>4652040</v>
      </c>
      <c r="F28" s="10">
        <f>I28</f>
        <v>691856</v>
      </c>
      <c r="G28" s="10">
        <f>M28</f>
        <v>3960184</v>
      </c>
      <c r="H28" s="10">
        <f>I28+M28</f>
        <v>4652040</v>
      </c>
      <c r="I28" s="8">
        <f>J28+K28+L28</f>
        <v>691856</v>
      </c>
      <c r="J28" s="10">
        <v>691856</v>
      </c>
      <c r="K28" s="7"/>
      <c r="L28" s="7"/>
      <c r="M28" s="8">
        <f>O28+P28+Q28</f>
        <v>3960184</v>
      </c>
      <c r="N28" s="7"/>
      <c r="O28" s="10">
        <v>3960184</v>
      </c>
      <c r="P28" s="7"/>
      <c r="Q28" s="7"/>
    </row>
    <row r="29" spans="1:17" ht="25.5">
      <c r="A29" s="5"/>
      <c r="B29" s="6" t="s">
        <v>32</v>
      </c>
      <c r="C29" s="7"/>
      <c r="D29" s="7"/>
      <c r="E29" s="15"/>
      <c r="F29" s="10"/>
      <c r="G29" s="10"/>
      <c r="H29" s="10"/>
      <c r="I29" s="8"/>
      <c r="J29" s="10"/>
      <c r="K29" s="7"/>
      <c r="L29" s="7"/>
      <c r="M29" s="8"/>
      <c r="N29" s="7"/>
      <c r="O29" s="10"/>
      <c r="P29" s="7"/>
      <c r="Q29" s="7"/>
    </row>
    <row r="30" spans="1:17" ht="12.75">
      <c r="A30" s="5"/>
      <c r="B30" s="6" t="s">
        <v>33</v>
      </c>
      <c r="C30" s="7"/>
      <c r="D30" s="7"/>
      <c r="E30" s="15"/>
      <c r="F30" s="10"/>
      <c r="G30" s="10"/>
      <c r="H30" s="10"/>
      <c r="I30" s="8"/>
      <c r="J30" s="10"/>
      <c r="K30" s="7"/>
      <c r="L30" s="7"/>
      <c r="M30" s="8"/>
      <c r="N30" s="7"/>
      <c r="O30" s="10"/>
      <c r="P30" s="7"/>
      <c r="Q30" s="7"/>
    </row>
    <row r="31" spans="1:17" ht="17.25">
      <c r="A31" s="5"/>
      <c r="B31" s="6" t="s">
        <v>34</v>
      </c>
      <c r="C31" s="7"/>
      <c r="D31" s="7"/>
      <c r="E31" s="15"/>
      <c r="F31" s="10"/>
      <c r="G31" s="10"/>
      <c r="H31" s="10"/>
      <c r="I31" s="8"/>
      <c r="J31" s="10"/>
      <c r="K31" s="7"/>
      <c r="L31" s="7"/>
      <c r="M31" s="8"/>
      <c r="N31" s="7"/>
      <c r="O31" s="10"/>
      <c r="P31" s="7"/>
      <c r="Q31" s="7"/>
    </row>
    <row r="32" spans="1:17" ht="33.75">
      <c r="A32" s="5"/>
      <c r="B32" s="6" t="s">
        <v>35</v>
      </c>
      <c r="C32" s="7"/>
      <c r="D32" s="11" t="s">
        <v>46</v>
      </c>
      <c r="E32" s="15"/>
      <c r="F32" s="10"/>
      <c r="G32" s="10"/>
      <c r="H32" s="10"/>
      <c r="I32" s="8"/>
      <c r="J32" s="10"/>
      <c r="K32" s="7"/>
      <c r="L32" s="7"/>
      <c r="M32" s="8"/>
      <c r="N32" s="7"/>
      <c r="O32" s="10"/>
      <c r="P32" s="7"/>
      <c r="Q32" s="7"/>
    </row>
    <row r="33" spans="1:17" ht="12.75">
      <c r="A33" s="17" t="s">
        <v>45</v>
      </c>
      <c r="B33" s="18" t="s">
        <v>28</v>
      </c>
      <c r="C33" s="19"/>
      <c r="D33" s="19"/>
      <c r="E33" s="20">
        <f>F33+G33</f>
        <v>19520</v>
      </c>
      <c r="F33" s="20">
        <f>I33</f>
        <v>7943</v>
      </c>
      <c r="G33" s="20">
        <f>M33</f>
        <v>11577</v>
      </c>
      <c r="H33" s="20">
        <f>I33+M33</f>
        <v>19520</v>
      </c>
      <c r="I33" s="19">
        <f>J33+K33+L33</f>
        <v>7943</v>
      </c>
      <c r="J33" s="21"/>
      <c r="K33" s="19"/>
      <c r="L33" s="19">
        <f>L34</f>
        <v>7943</v>
      </c>
      <c r="M33" s="20">
        <f>O33+P33+Q33</f>
        <v>11577</v>
      </c>
      <c r="N33" s="19"/>
      <c r="O33" s="21"/>
      <c r="P33" s="19"/>
      <c r="Q33" s="19">
        <f>Q34</f>
        <v>11577</v>
      </c>
    </row>
    <row r="34" spans="1:17" ht="12.75">
      <c r="A34" s="5"/>
      <c r="B34" s="6" t="s">
        <v>29</v>
      </c>
      <c r="C34" s="7"/>
      <c r="D34" s="7"/>
      <c r="E34" s="8">
        <f>F34+G34</f>
        <v>19520</v>
      </c>
      <c r="F34" s="8">
        <f>I34</f>
        <v>7943</v>
      </c>
      <c r="G34" s="8">
        <f>M34</f>
        <v>11577</v>
      </c>
      <c r="H34" s="8">
        <f>I34+M34</f>
        <v>19520</v>
      </c>
      <c r="I34" s="7">
        <f>J34+K34+L34</f>
        <v>7943</v>
      </c>
      <c r="J34" s="10"/>
      <c r="K34" s="7"/>
      <c r="L34" s="7">
        <v>7943</v>
      </c>
      <c r="M34" s="8">
        <f>O34+P34+Q34</f>
        <v>11577</v>
      </c>
      <c r="N34" s="7"/>
      <c r="O34" s="10"/>
      <c r="P34" s="7"/>
      <c r="Q34" s="7">
        <v>11577</v>
      </c>
    </row>
    <row r="35" spans="1:17" ht="12.75">
      <c r="A35" s="12">
        <v>2</v>
      </c>
      <c r="B35" s="13" t="s">
        <v>31</v>
      </c>
      <c r="C35" s="12"/>
      <c r="D35" s="12"/>
      <c r="E35" s="14">
        <f aca="true" t="shared" si="1" ref="E35:Q35">E40</f>
        <v>31058</v>
      </c>
      <c r="F35" s="14">
        <f t="shared" si="1"/>
        <v>12635</v>
      </c>
      <c r="G35" s="14">
        <f t="shared" si="1"/>
        <v>18423</v>
      </c>
      <c r="H35" s="14">
        <f t="shared" si="1"/>
        <v>31058</v>
      </c>
      <c r="I35" s="14">
        <f t="shared" si="1"/>
        <v>12635</v>
      </c>
      <c r="J35" s="14">
        <f t="shared" si="1"/>
        <v>0</v>
      </c>
      <c r="K35" s="14">
        <f t="shared" si="1"/>
        <v>0</v>
      </c>
      <c r="L35" s="14">
        <f t="shared" si="1"/>
        <v>12635</v>
      </c>
      <c r="M35" s="14">
        <f t="shared" si="1"/>
        <v>18423</v>
      </c>
      <c r="N35" s="14">
        <f t="shared" si="1"/>
        <v>0</v>
      </c>
      <c r="O35" s="14">
        <f t="shared" si="1"/>
        <v>0</v>
      </c>
      <c r="P35" s="14">
        <f t="shared" si="1"/>
        <v>0</v>
      </c>
      <c r="Q35" s="14">
        <f t="shared" si="1"/>
        <v>18423</v>
      </c>
    </row>
    <row r="36" spans="1:17" ht="25.5">
      <c r="A36" s="9"/>
      <c r="B36" s="6" t="s">
        <v>32</v>
      </c>
      <c r="C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9"/>
      <c r="B37" s="6" t="s">
        <v>33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7.25">
      <c r="A38" s="9"/>
      <c r="B38" s="6" t="s">
        <v>34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33.75">
      <c r="A39" s="9"/>
      <c r="B39" s="6" t="s">
        <v>35</v>
      </c>
      <c r="C39" s="9"/>
      <c r="D39" s="6" t="s">
        <v>36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17" t="s">
        <v>37</v>
      </c>
      <c r="B40" s="18" t="s">
        <v>28</v>
      </c>
      <c r="C40" s="22"/>
      <c r="D40" s="22"/>
      <c r="E40" s="20">
        <f>F40+G40</f>
        <v>31058</v>
      </c>
      <c r="F40" s="20">
        <f>I40</f>
        <v>12635</v>
      </c>
      <c r="G40" s="20">
        <f>M40</f>
        <v>18423</v>
      </c>
      <c r="H40" s="20">
        <f>I40+M40</f>
        <v>31058</v>
      </c>
      <c r="I40" s="19">
        <f>J40+K40+L40</f>
        <v>12635</v>
      </c>
      <c r="J40" s="21"/>
      <c r="K40" s="21"/>
      <c r="L40" s="21">
        <f>L41</f>
        <v>12635</v>
      </c>
      <c r="M40" s="20">
        <f>O40+P40+Q40</f>
        <v>18423</v>
      </c>
      <c r="N40" s="21"/>
      <c r="O40" s="21"/>
      <c r="P40" s="21"/>
      <c r="Q40" s="21">
        <f>Q41</f>
        <v>18423</v>
      </c>
    </row>
    <row r="41" spans="1:17" ht="12.75">
      <c r="A41" s="9"/>
      <c r="B41" s="6" t="s">
        <v>29</v>
      </c>
      <c r="C41" s="9"/>
      <c r="D41" s="9"/>
      <c r="E41" s="8">
        <f>F41+G41</f>
        <v>31058</v>
      </c>
      <c r="F41" s="8">
        <f>I41</f>
        <v>12635</v>
      </c>
      <c r="G41" s="8">
        <f>M41</f>
        <v>18423</v>
      </c>
      <c r="H41" s="8">
        <f>I41+M41</f>
        <v>31058</v>
      </c>
      <c r="I41" s="7">
        <f>J41+K41+L41</f>
        <v>12635</v>
      </c>
      <c r="J41" s="10"/>
      <c r="K41" s="10"/>
      <c r="L41" s="10">
        <f>20578-7943</f>
        <v>12635</v>
      </c>
      <c r="M41" s="8">
        <f>O41+P41+Q41</f>
        <v>18423</v>
      </c>
      <c r="N41" s="10"/>
      <c r="O41" s="10"/>
      <c r="P41" s="10"/>
      <c r="Q41" s="10">
        <f>30000-11577</f>
        <v>18423</v>
      </c>
    </row>
    <row r="42" spans="1:17" ht="12.75">
      <c r="A42" s="26" t="s">
        <v>38</v>
      </c>
      <c r="B42" s="26"/>
      <c r="C42" s="27" t="s">
        <v>22</v>
      </c>
      <c r="D42" s="27"/>
      <c r="E42" s="4">
        <f>E15+E35</f>
        <v>6709618</v>
      </c>
      <c r="F42" s="4">
        <f>F15+F35</f>
        <v>839434</v>
      </c>
      <c r="G42" s="4">
        <f>G15+G35</f>
        <v>4670184</v>
      </c>
      <c r="H42" s="4">
        <f>H15+H35</f>
        <v>5509618</v>
      </c>
      <c r="I42" s="4">
        <f>I15+I35</f>
        <v>839434</v>
      </c>
      <c r="J42" s="4">
        <f>J15+J35</f>
        <v>691856</v>
      </c>
      <c r="K42" s="4">
        <f>K15+K35</f>
        <v>0</v>
      </c>
      <c r="L42" s="4">
        <f>L15+L35</f>
        <v>147578</v>
      </c>
      <c r="M42" s="4">
        <f>M15+M35</f>
        <v>4670184</v>
      </c>
      <c r="N42" s="4">
        <f>N15+N35</f>
        <v>0</v>
      </c>
      <c r="O42" s="4">
        <f>O15+O35</f>
        <v>3960184</v>
      </c>
      <c r="P42" s="4">
        <f>P15+P35</f>
        <v>0</v>
      </c>
      <c r="Q42" s="4">
        <f>Q15+Q35</f>
        <v>710000</v>
      </c>
    </row>
  </sheetData>
  <mergeCells count="24">
    <mergeCell ref="O2:Q2"/>
    <mergeCell ref="K3:Q3"/>
    <mergeCell ref="N4:Q4"/>
    <mergeCell ref="A8:A13"/>
    <mergeCell ref="B8:B13"/>
    <mergeCell ref="C8:C13"/>
    <mergeCell ref="D8:D13"/>
    <mergeCell ref="E8:E13"/>
    <mergeCell ref="F8:G8"/>
    <mergeCell ref="H8:Q8"/>
    <mergeCell ref="C15:D15"/>
    <mergeCell ref="A42:B42"/>
    <mergeCell ref="C42:D42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2008-06-26T07:45:01Z</cp:lastPrinted>
  <dcterms:created xsi:type="dcterms:W3CDTF">2008-06-13T07:52:32Z</dcterms:created>
  <dcterms:modified xsi:type="dcterms:W3CDTF">2008-06-26T07:46:05Z</dcterms:modified>
  <cp:category/>
  <cp:version/>
  <cp:contentType/>
  <cp:contentStatus/>
</cp:coreProperties>
</file>